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4"/>
  </bookViews>
  <sheets>
    <sheet name="Averages" sheetId="1" r:id="rId1"/>
    <sheet name="molecules synt @360" sheetId="2" r:id="rId2"/>
    <sheet name="DNA@360" sheetId="3" r:id="rId3"/>
    <sheet name="molecules synthsised" sheetId="4" r:id="rId4"/>
    <sheet name="average data" sheetId="5" r:id="rId5"/>
    <sheet name="Raw Data" sheetId="6" r:id="rId6"/>
    <sheet name="Formatted Data" sheetId="7" r:id="rId7"/>
    <sheet name="Fluorescence v Time" sheetId="8" r:id="rId8"/>
  </sheets>
  <definedNames/>
  <calcPr fullCalcOnLoad="1"/>
</workbook>
</file>

<file path=xl/sharedStrings.xml><?xml version="1.0" encoding="utf-8"?>
<sst xmlns="http://schemas.openxmlformats.org/spreadsheetml/2006/main" count="346" uniqueCount="63">
  <si>
    <t xml:space="preserve">C05     </t>
  </si>
  <si>
    <t xml:space="preserve">C07     </t>
  </si>
  <si>
    <t xml:space="preserve">D04     </t>
  </si>
  <si>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</si>
  <si>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</si>
  <si>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</si>
  <si>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</si>
  <si>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</si>
  <si>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</si>
  <si>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</si>
  <si>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</si>
  <si>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</si>
  <si>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Index</t>
  </si>
  <si>
    <t>Time</t>
  </si>
  <si>
    <t>Read 1</t>
  </si>
  <si>
    <t>Read 2</t>
  </si>
  <si>
    <t>Read 3</t>
  </si>
  <si>
    <t>Read 4</t>
  </si>
  <si>
    <t>RAW EXPERIMENTAL DATA</t>
  </si>
  <si>
    <t>Time (N)</t>
  </si>
  <si>
    <t>Average</t>
  </si>
  <si>
    <t>St Dev</t>
  </si>
  <si>
    <t>Error</t>
  </si>
  <si>
    <t>FORMATTED DATA - NORMALIZED TIME</t>
  </si>
  <si>
    <t>FORMATTED DATA - NORMALIZED AVERAGE</t>
  </si>
  <si>
    <t>Sorting Information</t>
  </si>
  <si>
    <t>Number of samples:</t>
  </si>
  <si>
    <t>Sample Number:</t>
  </si>
  <si>
    <t>Number</t>
  </si>
  <si>
    <t xml:space="preserve">C03     </t>
  </si>
  <si>
    <t xml:space="preserve">C09     </t>
  </si>
  <si>
    <t xml:space="preserve">D06     </t>
  </si>
  <si>
    <t xml:space="preserve">D08     </t>
  </si>
  <si>
    <t xml:space="preserve">D10     </t>
  </si>
  <si>
    <t xml:space="preserve">E05     </t>
  </si>
  <si>
    <t xml:space="preserve">E07     </t>
  </si>
  <si>
    <t>DNA conc</t>
  </si>
  <si>
    <t>1ug</t>
  </si>
  <si>
    <t>4ug</t>
  </si>
  <si>
    <t>6ug</t>
  </si>
  <si>
    <t>2ug (+ve control)</t>
  </si>
  <si>
    <t>0ug (-ve control)</t>
  </si>
  <si>
    <t xml:space="preserve">40ul Cell extract + 20ul DNA </t>
  </si>
  <si>
    <t xml:space="preserve">40ul Cell extract + 20ul Nuclease free water </t>
  </si>
  <si>
    <t>40ul Cell extract + 20ul Nuclease free water (started @ 1202)</t>
  </si>
  <si>
    <t>Position</t>
  </si>
  <si>
    <t>Standard Deivation</t>
  </si>
  <si>
    <t>Average for DNA Conc</t>
  </si>
  <si>
    <t>Time(minutes)</t>
  </si>
  <si>
    <t xml:space="preserve">DNA concentrations </t>
  </si>
  <si>
    <t xml:space="preserve">1ug </t>
  </si>
  <si>
    <t>2ug</t>
  </si>
  <si>
    <t>0ug</t>
  </si>
  <si>
    <t>Stand Dev</t>
  </si>
  <si>
    <t>Fluor @ 360min</t>
  </si>
  <si>
    <t>DNA concentrations</t>
  </si>
  <si>
    <t>Average fluorescence over time for each concentration of DNA</t>
  </si>
  <si>
    <t>Molecules of GFPmut3b synthesised over time for each concentration of DNA</t>
  </si>
  <si>
    <t>Average fluorescence for each concentration of DNA at 360min</t>
  </si>
  <si>
    <t>DNA Concentration (ug)</t>
  </si>
  <si>
    <t>5 increase in [DNA]</t>
  </si>
  <si>
    <t>increase in molecules synthesised at 360min if [DNA] increased from 2-6ug</t>
  </si>
  <si>
    <t>% increase in molecules synthesised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</si>
</sst>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pTet-GFPmut3b, in-vitro,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'average data'!$K$7:$K$13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data'!$L$7:$L$13</c:f>
              <c:numCache>
                <c:ptCount val="7"/>
                <c:pt idx="0">
                  <c:v>1120</c:v>
                </c:pt>
                <c:pt idx="1">
                  <c:v>8537.5</c:v>
                </c:pt>
                <c:pt idx="2">
                  <c:v>17958.75</c:v>
                </c:pt>
                <c:pt idx="3">
                  <c:v>26818.75</c:v>
                </c:pt>
                <c:pt idx="4">
                  <c:v>33960</c:v>
                </c:pt>
                <c:pt idx="5">
                  <c:v>36602.5</c:v>
                </c:pt>
                <c:pt idx="6">
                  <c:v>42798.75</c:v>
                </c:pt>
              </c:numCache>
            </c:numRef>
          </c:yVal>
          <c:smooth val="1"/>
        </c:ser>
        <c:ser>
          <c:idx val="1"/>
          <c:order val="1"/>
          <c:tx>
            <c:v>2ug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'average data'!$K$7:$K$13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data'!$N$7:$N$13</c:f>
              <c:numCache>
                <c:ptCount val="7"/>
                <c:pt idx="0">
                  <c:v>1027.5</c:v>
                </c:pt>
                <c:pt idx="1">
                  <c:v>34901.25</c:v>
                </c:pt>
                <c:pt idx="2">
                  <c:v>70187.5</c:v>
                </c:pt>
                <c:pt idx="3">
                  <c:v>94441.25</c:v>
                </c:pt>
                <c:pt idx="4">
                  <c:v>101883.75</c:v>
                </c:pt>
                <c:pt idx="5">
                  <c:v>108705</c:v>
                </c:pt>
                <c:pt idx="6">
                  <c:v>119290</c:v>
                </c:pt>
              </c:numCache>
            </c:numRef>
          </c:yVal>
          <c:smooth val="1"/>
        </c:ser>
        <c:ser>
          <c:idx val="2"/>
          <c:order val="2"/>
          <c:tx>
            <c:v>4ug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'average data'!$K$7:$K$13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data'!$P$7:$P$13</c:f>
              <c:numCache>
                <c:ptCount val="7"/>
                <c:pt idx="0">
                  <c:v>871.25</c:v>
                </c:pt>
                <c:pt idx="1">
                  <c:v>42811.25</c:v>
                </c:pt>
                <c:pt idx="2">
                  <c:v>68111.25</c:v>
                </c:pt>
                <c:pt idx="3">
                  <c:v>90406.25</c:v>
                </c:pt>
                <c:pt idx="4">
                  <c:v>103247.5</c:v>
                </c:pt>
                <c:pt idx="5">
                  <c:v>110873.75</c:v>
                </c:pt>
                <c:pt idx="6">
                  <c:v>122898.75</c:v>
                </c:pt>
              </c:numCache>
            </c:numRef>
          </c:yVal>
          <c:smooth val="1"/>
        </c:ser>
        <c:ser>
          <c:idx val="3"/>
          <c:order val="3"/>
          <c:tx>
            <c:v>6ug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'average data'!$K$7:$K$13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data'!$R$7:$R$13</c:f>
              <c:numCache>
                <c:ptCount val="7"/>
                <c:pt idx="0">
                  <c:v>915</c:v>
                </c:pt>
                <c:pt idx="1">
                  <c:v>30361.25</c:v>
                </c:pt>
                <c:pt idx="2">
                  <c:v>60440</c:v>
                </c:pt>
                <c:pt idx="3">
                  <c:v>84743.75</c:v>
                </c:pt>
                <c:pt idx="4">
                  <c:v>110021.25</c:v>
                </c:pt>
                <c:pt idx="5">
                  <c:v>122360</c:v>
                </c:pt>
                <c:pt idx="6">
                  <c:v>137587.5</c:v>
                </c:pt>
              </c:numCache>
            </c:numRef>
          </c:yVal>
          <c:smooth val="1"/>
        </c:ser>
        <c:ser>
          <c:idx val="4"/>
          <c:order val="4"/>
          <c:tx>
            <c:v>0ug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'average data'!$K$7:$K$13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data'!$T$7:$T$13</c:f>
              <c:numCache>
                <c:ptCount val="7"/>
                <c:pt idx="0">
                  <c:v>657.5</c:v>
                </c:pt>
                <c:pt idx="1">
                  <c:v>1246.25</c:v>
                </c:pt>
                <c:pt idx="2">
                  <c:v>1468.75</c:v>
                </c:pt>
                <c:pt idx="3">
                  <c:v>2133.75</c:v>
                </c:pt>
                <c:pt idx="4">
                  <c:v>3475</c:v>
                </c:pt>
                <c:pt idx="5">
                  <c:v>3478.75</c:v>
                </c:pt>
                <c:pt idx="6">
                  <c:v>3593.75</c:v>
                </c:pt>
              </c:numCache>
            </c:numRef>
          </c:yVal>
          <c:smooth val="1"/>
        </c:ser>
        <c:axId val="50585195"/>
        <c:axId val="64783828"/>
      </c:scatterChart>
      <c:valAx>
        <c:axId val="50585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783828"/>
        <c:crosses val="autoZero"/>
        <c:crossBetween val="midCat"/>
        <c:dispUnits/>
      </c:valAx>
      <c:valAx>
        <c:axId val="64783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 (au)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585195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pTet-GFPmut3b: Molecules of GFPmut3b synthesised for different DNA concentrations at 360mins </a:t>
            </a:r>
          </a:p>
        </c:rich>
      </c:tx>
      <c:layout>
        <c:manualLayout>
          <c:xMode val="factor"/>
          <c:yMode val="factor"/>
          <c:x val="-0.002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5"/>
          <c:w val="0.9555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'average data'!$L$21:$P$21</c:f>
                <c:numCache>
                  <c:ptCount val="5"/>
                  <c:pt idx="0">
                    <c:v>1978.1312203693667</c:v>
                  </c:pt>
                  <c:pt idx="1">
                    <c:v>1493.7630752565817</c:v>
                  </c:pt>
                  <c:pt idx="2">
                    <c:v>9178.246019801387</c:v>
                  </c:pt>
                  <c:pt idx="3">
                    <c:v>13967.12669538728</c:v>
                  </c:pt>
                  <c:pt idx="4">
                    <c:v>28379.730662922084</c:v>
                  </c:pt>
                </c:numCache>
              </c:numRef>
            </c:plus>
            <c:minus>
              <c:numRef>
                <c:f>'average data'!$L$21:$P$21</c:f>
                <c:numCache>
                  <c:ptCount val="5"/>
                  <c:pt idx="0">
                    <c:v>1978.1312203693667</c:v>
                  </c:pt>
                  <c:pt idx="1">
                    <c:v>1493.7630752565817</c:v>
                  </c:pt>
                  <c:pt idx="2">
                    <c:v>9178.246019801387</c:v>
                  </c:pt>
                  <c:pt idx="3">
                    <c:v>13967.12669538728</c:v>
                  </c:pt>
                  <c:pt idx="4">
                    <c:v>28379.730662922084</c:v>
                  </c:pt>
                </c:numCache>
              </c:numRef>
            </c:minus>
            <c:noEndCap val="0"/>
            <c:spPr>
              <a:ln w="12700">
                <a:solidFill>
                  <a:srgbClr val="3366FF"/>
                </a:solidFill>
              </a:ln>
            </c:spPr>
          </c:errBars>
          <c:xVal>
            <c:numRef>
              <c:f>'average data'!$L$40:$P$40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</c:numCache>
            </c:numRef>
          </c:xVal>
          <c:yVal>
            <c:numRef>
              <c:f>'average data'!$L$41:$P$41</c:f>
              <c:numCache>
                <c:ptCount val="5"/>
                <c:pt idx="0">
                  <c:v>1796875000000</c:v>
                </c:pt>
                <c:pt idx="1">
                  <c:v>21399375000000</c:v>
                </c:pt>
                <c:pt idx="2">
                  <c:v>59645000000000</c:v>
                </c:pt>
                <c:pt idx="3">
                  <c:v>61449375000000</c:v>
                </c:pt>
                <c:pt idx="4">
                  <c:v>68793749999999.99</c:v>
                </c:pt>
              </c:numCache>
            </c:numRef>
          </c:yVal>
          <c:smooth val="1"/>
        </c:ser>
        <c:axId val="1690677"/>
        <c:axId val="29259726"/>
      </c:scatterChart>
      <c:valAx>
        <c:axId val="1690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DNA Added (ug)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259726"/>
        <c:crosses val="autoZero"/>
        <c:crossBetween val="midCat"/>
        <c:dispUnits/>
      </c:valAx>
      <c:valAx>
        <c:axId val="29259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Molecules of GFPmut3b synthesised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90677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different DNA concentrations at 360mins </a:t>
            </a:r>
          </a:p>
        </c:rich>
      </c:tx>
      <c:layout>
        <c:manualLayout>
          <c:xMode val="factor"/>
          <c:yMode val="factor"/>
          <c:x val="-0.002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5"/>
          <c:w val="0.9555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'average data'!$L$21:$P$21</c:f>
                <c:numCache>
                  <c:ptCount val="5"/>
                  <c:pt idx="0">
                    <c:v>1978.1312203693667</c:v>
                  </c:pt>
                  <c:pt idx="1">
                    <c:v>1493.7630752565817</c:v>
                  </c:pt>
                  <c:pt idx="2">
                    <c:v>9178.246019801387</c:v>
                  </c:pt>
                  <c:pt idx="3">
                    <c:v>13967.12669538728</c:v>
                  </c:pt>
                  <c:pt idx="4">
                    <c:v>28379.730662922084</c:v>
                  </c:pt>
                </c:numCache>
              </c:numRef>
            </c:plus>
            <c:minus>
              <c:numRef>
                <c:f>'average data'!$L$21:$P$21</c:f>
                <c:numCache>
                  <c:ptCount val="5"/>
                  <c:pt idx="0">
                    <c:v>1978.1312203693667</c:v>
                  </c:pt>
                  <c:pt idx="1">
                    <c:v>1493.7630752565817</c:v>
                  </c:pt>
                  <c:pt idx="2">
                    <c:v>9178.246019801387</c:v>
                  </c:pt>
                  <c:pt idx="3">
                    <c:v>13967.12669538728</c:v>
                  </c:pt>
                  <c:pt idx="4">
                    <c:v>28379.730662922084</c:v>
                  </c:pt>
                </c:numCache>
              </c:numRef>
            </c:minus>
            <c:noEndCap val="0"/>
            <c:spPr>
              <a:ln w="12700">
                <a:solidFill>
                  <a:srgbClr val="3366FF"/>
                </a:solidFill>
              </a:ln>
            </c:spPr>
          </c:errBars>
          <c:xVal>
            <c:numRef>
              <c:f>'average data'!$L$19:$P$19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</c:numCache>
            </c:numRef>
          </c:xVal>
          <c:yVal>
            <c:numRef>
              <c:f>'average data'!$L$20:$P$20</c:f>
              <c:numCache>
                <c:ptCount val="5"/>
                <c:pt idx="0">
                  <c:v>3593.75</c:v>
                </c:pt>
                <c:pt idx="1">
                  <c:v>42798.75</c:v>
                </c:pt>
                <c:pt idx="2">
                  <c:v>119290</c:v>
                </c:pt>
                <c:pt idx="3">
                  <c:v>122898.75</c:v>
                </c:pt>
                <c:pt idx="4">
                  <c:v>137587.5</c:v>
                </c:pt>
              </c:numCache>
            </c:numRef>
          </c:yVal>
          <c:smooth val="1"/>
        </c:ser>
        <c:axId val="57191647"/>
        <c:axId val="38698408"/>
      </c:scatterChart>
      <c:valAx>
        <c:axId val="5719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DNA Added (ug)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698408"/>
        <c:crosses val="autoZero"/>
        <c:crossBetween val="midCat"/>
        <c:dispUnits/>
      </c:valAx>
      <c:valAx>
        <c:axId val="38698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191647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Molecules of GFPmut3b synthesised in-vitro, for pTet-GFPmut3b construct,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0ug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'average data'!$L$27:$L$33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data'!$Q$27:$Q$33</c:f>
              <c:numCache>
                <c:ptCount val="7"/>
                <c:pt idx="0">
                  <c:v>328750000000</c:v>
                </c:pt>
                <c:pt idx="1">
                  <c:v>623125000000</c:v>
                </c:pt>
                <c:pt idx="2">
                  <c:v>734375000000</c:v>
                </c:pt>
                <c:pt idx="3">
                  <c:v>1066874999999.9999</c:v>
                </c:pt>
                <c:pt idx="4">
                  <c:v>1737500000000</c:v>
                </c:pt>
                <c:pt idx="5">
                  <c:v>1739375000000</c:v>
                </c:pt>
                <c:pt idx="6">
                  <c:v>1796875000000</c:v>
                </c:pt>
              </c:numCache>
            </c:numRef>
          </c:yVal>
          <c:smooth val="0"/>
        </c:ser>
        <c:ser>
          <c:idx val="1"/>
          <c:order val="1"/>
          <c:tx>
            <c:v>1ug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'average data'!$L$27:$L$33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data'!$M$27:$M$33</c:f>
              <c:numCache>
                <c:ptCount val="7"/>
                <c:pt idx="0">
                  <c:v>560000000000</c:v>
                </c:pt>
                <c:pt idx="1">
                  <c:v>4268749999999.9995</c:v>
                </c:pt>
                <c:pt idx="2">
                  <c:v>8979375000000</c:v>
                </c:pt>
                <c:pt idx="3">
                  <c:v>13409375000000</c:v>
                </c:pt>
                <c:pt idx="4">
                  <c:v>16979999999999.998</c:v>
                </c:pt>
                <c:pt idx="5">
                  <c:v>18301250000000</c:v>
                </c:pt>
                <c:pt idx="6">
                  <c:v>21399375000000</c:v>
                </c:pt>
              </c:numCache>
            </c:numRef>
          </c:yVal>
          <c:smooth val="0"/>
        </c:ser>
        <c:ser>
          <c:idx val="2"/>
          <c:order val="2"/>
          <c:tx>
            <c:v>2ug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'average data'!$L$27:$L$33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data'!$N$27:$N$33</c:f>
              <c:numCache>
                <c:ptCount val="7"/>
                <c:pt idx="0">
                  <c:v>513749999999.99994</c:v>
                </c:pt>
                <c:pt idx="1">
                  <c:v>17450624999999.998</c:v>
                </c:pt>
                <c:pt idx="2">
                  <c:v>35093749999999.996</c:v>
                </c:pt>
                <c:pt idx="3">
                  <c:v>47220625000000</c:v>
                </c:pt>
                <c:pt idx="4">
                  <c:v>50941875000000</c:v>
                </c:pt>
                <c:pt idx="5">
                  <c:v>54352500000000</c:v>
                </c:pt>
                <c:pt idx="6">
                  <c:v>59645000000000</c:v>
                </c:pt>
              </c:numCache>
            </c:numRef>
          </c:yVal>
          <c:smooth val="0"/>
        </c:ser>
        <c:ser>
          <c:idx val="3"/>
          <c:order val="3"/>
          <c:tx>
            <c:v>4ug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'average data'!$L$27:$L$33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data'!$O$27:$O$33</c:f>
              <c:numCache>
                <c:ptCount val="7"/>
                <c:pt idx="0">
                  <c:v>435625000000</c:v>
                </c:pt>
                <c:pt idx="1">
                  <c:v>21405625000000</c:v>
                </c:pt>
                <c:pt idx="2">
                  <c:v>34055624999999.996</c:v>
                </c:pt>
                <c:pt idx="3">
                  <c:v>45203125000000</c:v>
                </c:pt>
                <c:pt idx="4">
                  <c:v>51623750000000</c:v>
                </c:pt>
                <c:pt idx="5">
                  <c:v>55436875000000</c:v>
                </c:pt>
                <c:pt idx="6">
                  <c:v>61449375000000</c:v>
                </c:pt>
              </c:numCache>
            </c:numRef>
          </c:yVal>
          <c:smooth val="0"/>
        </c:ser>
        <c:ser>
          <c:idx val="4"/>
          <c:order val="4"/>
          <c:tx>
            <c:v>6ug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'average data'!$L$27:$L$33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data'!$P$27:$P$33</c:f>
              <c:numCache>
                <c:ptCount val="7"/>
                <c:pt idx="0">
                  <c:v>457500000000</c:v>
                </c:pt>
                <c:pt idx="1">
                  <c:v>15180625000000</c:v>
                </c:pt>
                <c:pt idx="2">
                  <c:v>30220000000000</c:v>
                </c:pt>
                <c:pt idx="3">
                  <c:v>42371875000000</c:v>
                </c:pt>
                <c:pt idx="4">
                  <c:v>55010625000000</c:v>
                </c:pt>
                <c:pt idx="5">
                  <c:v>61180000000000</c:v>
                </c:pt>
                <c:pt idx="6">
                  <c:v>68793749999999.99</c:v>
                </c:pt>
              </c:numCache>
            </c:numRef>
          </c:yVal>
          <c:smooth val="0"/>
        </c:ser>
        <c:axId val="58325609"/>
        <c:axId val="36225378"/>
      </c:scatterChart>
      <c:valAx>
        <c:axId val="58325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225378"/>
        <c:crosses val="autoZero"/>
        <c:crossBetween val="midCat"/>
        <c:dispUnits/>
      </c:valAx>
      <c:valAx>
        <c:axId val="36225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Molecules of GFPmut3b synthesised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325609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GFP fluorescent of pTet construct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035"/>
          <c:w val="0.75125"/>
          <c:h val="0.838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'Formatted Data'!$F$97</c:f>
              <c:strCache>
                <c:ptCount val="1"/>
                <c:pt idx="0">
                  <c:v>0ug (-ve control) (E07     ) - 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Data'!$G$98:$G$127</c:f>
                <c:numCache>
                  <c:ptCount val="7"/>
                  <c:pt idx="0">
                    <c:v>0</c:v>
                  </c:pt>
                  <c:pt idx="1">
                    <c:v>5</c:v>
                  </c:pt>
                  <c:pt idx="2">
                    <c:v>35</c:v>
                  </c:pt>
                  <c:pt idx="3">
                    <c:v>146.5150731722394</c:v>
                  </c:pt>
                  <c:pt idx="4">
                    <c:v>218.68927728629038</c:v>
                  </c:pt>
                  <c:pt idx="5">
                    <c:v>1061.0804242217773</c:v>
                  </c:pt>
                  <c:pt idx="6">
                    <c:v>336.7491648096547</c:v>
                  </c:pt>
                </c:numCache>
              </c:numRef>
            </c:plus>
            <c:minus>
              <c:numRef>
                <c:f>'Formatted Data'!$G$98:$G$127</c:f>
                <c:numCache>
                  <c:ptCount val="7"/>
                  <c:pt idx="0">
                    <c:v>0</c:v>
                  </c:pt>
                  <c:pt idx="1">
                    <c:v>5</c:v>
                  </c:pt>
                  <c:pt idx="2">
                    <c:v>35</c:v>
                  </c:pt>
                  <c:pt idx="3">
                    <c:v>146.5150731722394</c:v>
                  </c:pt>
                  <c:pt idx="4">
                    <c:v>218.68927728629038</c:v>
                  </c:pt>
                  <c:pt idx="5">
                    <c:v>1061.0804242217773</c:v>
                  </c:pt>
                  <c:pt idx="6">
                    <c:v>336.7491648096547</c:v>
                  </c:pt>
                </c:numCache>
              </c:numRef>
            </c:minus>
            <c:noEndCap val="0"/>
          </c:errBars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Data'!$F$99:$F$105</c:f>
              <c:numCache>
                <c:ptCount val="7"/>
                <c:pt idx="0">
                  <c:v>27.5</c:v>
                </c:pt>
                <c:pt idx="1">
                  <c:v>972.5</c:v>
                </c:pt>
                <c:pt idx="2">
                  <c:v>870</c:v>
                </c:pt>
                <c:pt idx="3">
                  <c:v>1797.5</c:v>
                </c:pt>
                <c:pt idx="4">
                  <c:v>3587.5</c:v>
                </c:pt>
                <c:pt idx="5">
                  <c:v>4000</c:v>
                </c:pt>
                <c:pt idx="6">
                  <c:v>4992.5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'Formatted Data'!$H$97</c:f>
              <c:strCache>
                <c:ptCount val="1"/>
                <c:pt idx="0">
                  <c:v>0ug (-ve control) (E05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Data'!$I$98:$I$127</c:f>
                <c:numCache>
                  <c:ptCount val="7"/>
                  <c:pt idx="0">
                    <c:v>0</c:v>
                  </c:pt>
                  <c:pt idx="1">
                    <c:v>25</c:v>
                  </c:pt>
                  <c:pt idx="2">
                    <c:v>35.59026084010437</c:v>
                  </c:pt>
                  <c:pt idx="3">
                    <c:v>22.173557826083453</c:v>
                  </c:pt>
                  <c:pt idx="4">
                    <c:v>39.15780041490243</c:v>
                  </c:pt>
                  <c:pt idx="5">
                    <c:v>1078.4672765859273</c:v>
                  </c:pt>
                  <c:pt idx="6">
                    <c:v>85.39125638299666</c:v>
                  </c:pt>
                </c:numCache>
              </c:numRef>
            </c:plus>
            <c:minus>
              <c:numRef>
                <c:f>'Formatted Data'!$I$98:$I$127</c:f>
                <c:numCache>
                  <c:ptCount val="7"/>
                  <c:pt idx="0">
                    <c:v>0</c:v>
                  </c:pt>
                  <c:pt idx="1">
                    <c:v>25</c:v>
                  </c:pt>
                  <c:pt idx="2">
                    <c:v>35.59026084010437</c:v>
                  </c:pt>
                  <c:pt idx="3">
                    <c:v>22.173557826083453</c:v>
                  </c:pt>
                  <c:pt idx="4">
                    <c:v>39.15780041490243</c:v>
                  </c:pt>
                  <c:pt idx="5">
                    <c:v>1078.4672765859273</c:v>
                  </c:pt>
                  <c:pt idx="6">
                    <c:v>85.39125638299666</c:v>
                  </c:pt>
                </c:numCache>
              </c:numRef>
            </c:minus>
            <c:noEndCap val="0"/>
          </c:errBars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Data'!$H$99:$H$105</c:f>
              <c:numCache>
                <c:ptCount val="7"/>
                <c:pt idx="0">
                  <c:v>1287.5</c:v>
                </c:pt>
                <c:pt idx="1">
                  <c:v>1520</c:v>
                </c:pt>
                <c:pt idx="2">
                  <c:v>2067.5</c:v>
                </c:pt>
                <c:pt idx="3">
                  <c:v>2470</c:v>
                </c:pt>
                <c:pt idx="4">
                  <c:v>3362.5</c:v>
                </c:pt>
                <c:pt idx="5">
                  <c:v>2957.5</c:v>
                </c:pt>
                <c:pt idx="6">
                  <c:v>2195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'Formatted Data'!$J$97</c:f>
              <c:strCache>
                <c:ptCount val="1"/>
                <c:pt idx="0">
                  <c:v>6ug (D10     ) - 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Data'!$K$98:$K$127</c:f>
                <c:numCache>
                  <c:ptCount val="7"/>
                  <c:pt idx="0">
                    <c:v>0</c:v>
                  </c:pt>
                  <c:pt idx="1">
                    <c:v>79.32002689527197</c:v>
                  </c:pt>
                  <c:pt idx="2">
                    <c:v>1332.7509144622636</c:v>
                  </c:pt>
                  <c:pt idx="3">
                    <c:v>1184.6905362442408</c:v>
                  </c:pt>
                  <c:pt idx="4">
                    <c:v>1121.23072261392</c:v>
                  </c:pt>
                  <c:pt idx="5">
                    <c:v>1614.847774043527</c:v>
                  </c:pt>
                  <c:pt idx="6">
                    <c:v>1719.3603461752862</c:v>
                  </c:pt>
                </c:numCache>
              </c:numRef>
            </c:plus>
            <c:minus>
              <c:numRef>
                <c:f>'Formatted Data'!$K$98:$K$127</c:f>
                <c:numCache>
                  <c:ptCount val="7"/>
                  <c:pt idx="0">
                    <c:v>0</c:v>
                  </c:pt>
                  <c:pt idx="1">
                    <c:v>79.32002689527197</c:v>
                  </c:pt>
                  <c:pt idx="2">
                    <c:v>1332.7509144622636</c:v>
                  </c:pt>
                  <c:pt idx="3">
                    <c:v>1184.6905362442408</c:v>
                  </c:pt>
                  <c:pt idx="4">
                    <c:v>1121.23072261392</c:v>
                  </c:pt>
                  <c:pt idx="5">
                    <c:v>1614.847774043527</c:v>
                  </c:pt>
                  <c:pt idx="6">
                    <c:v>1719.3603461752862</c:v>
                  </c:pt>
                </c:numCache>
              </c:numRef>
            </c:minus>
            <c:noEndCap val="0"/>
          </c:errBars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Data'!$J$99:$J$105</c:f>
              <c:numCache>
                <c:ptCount val="7"/>
                <c:pt idx="0">
                  <c:v>737.5</c:v>
                </c:pt>
                <c:pt idx="1">
                  <c:v>27872.5</c:v>
                </c:pt>
                <c:pt idx="2">
                  <c:v>50027.5</c:v>
                </c:pt>
                <c:pt idx="3">
                  <c:v>68917.5</c:v>
                </c:pt>
                <c:pt idx="4">
                  <c:v>89310</c:v>
                </c:pt>
                <c:pt idx="5">
                  <c:v>104560</c:v>
                </c:pt>
                <c:pt idx="6">
                  <c:v>117520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'Formatted Data'!$L$97</c:f>
              <c:strCache>
                <c:ptCount val="1"/>
                <c:pt idx="0">
                  <c:v>6ug (D08     ) - 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Data'!$M$98:$M$127</c:f>
                <c:numCache>
                  <c:ptCount val="7"/>
                  <c:pt idx="0">
                    <c:v>0</c:v>
                  </c:pt>
                  <c:pt idx="1">
                    <c:v>117.29592206608606</c:v>
                  </c:pt>
                  <c:pt idx="2">
                    <c:v>4972.102171114347</c:v>
                  </c:pt>
                  <c:pt idx="3">
                    <c:v>1483.9895552193082</c:v>
                  </c:pt>
                  <c:pt idx="4">
                    <c:v>3570.4061393628594</c:v>
                  </c:pt>
                  <c:pt idx="5">
                    <c:v>3216.2335632433997</c:v>
                  </c:pt>
                  <c:pt idx="6">
                    <c:v>3717.7233176591644</c:v>
                  </c:pt>
                </c:numCache>
              </c:numRef>
            </c:plus>
            <c:minus>
              <c:numRef>
                <c:f>'Formatted Data'!$M$98:$M$127</c:f>
                <c:numCache>
                  <c:ptCount val="7"/>
                  <c:pt idx="0">
                    <c:v>0</c:v>
                  </c:pt>
                  <c:pt idx="1">
                    <c:v>117.29592206608606</c:v>
                  </c:pt>
                  <c:pt idx="2">
                    <c:v>4972.102171114347</c:v>
                  </c:pt>
                  <c:pt idx="3">
                    <c:v>1483.9895552193082</c:v>
                  </c:pt>
                  <c:pt idx="4">
                    <c:v>3570.4061393628594</c:v>
                  </c:pt>
                  <c:pt idx="5">
                    <c:v>3216.2335632433997</c:v>
                  </c:pt>
                  <c:pt idx="6">
                    <c:v>3717.7233176591644</c:v>
                  </c:pt>
                </c:numCache>
              </c:numRef>
            </c:minus>
            <c:noEndCap val="0"/>
          </c:errBars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Data'!$L$99:$L$105</c:f>
              <c:numCache>
                <c:ptCount val="7"/>
                <c:pt idx="0">
                  <c:v>1092.5</c:v>
                </c:pt>
                <c:pt idx="1">
                  <c:v>32850</c:v>
                </c:pt>
                <c:pt idx="2">
                  <c:v>70852.5</c:v>
                </c:pt>
                <c:pt idx="3">
                  <c:v>100570</c:v>
                </c:pt>
                <c:pt idx="4">
                  <c:v>130732.5</c:v>
                </c:pt>
                <c:pt idx="5">
                  <c:v>140160</c:v>
                </c:pt>
                <c:pt idx="6">
                  <c:v>157655</c:v>
                </c:pt>
              </c:numCache>
            </c:numRef>
          </c:yVal>
          <c:smooth val="1"/>
        </c:ser>
        <c:ser>
          <c:idx val="10"/>
          <c:order val="4"/>
          <c:tx>
            <c:strRef>
              <c:f>'Formatted Data'!$N$97</c:f>
              <c:strCache>
                <c:ptCount val="1"/>
                <c:pt idx="0">
                  <c:v>4ug (D06     ) - 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Data'!$O$98:$O$127</c:f>
                <c:numCache>
                  <c:ptCount val="7"/>
                  <c:pt idx="0">
                    <c:v>0</c:v>
                  </c:pt>
                  <c:pt idx="1">
                    <c:v>115.75836902790225</c:v>
                  </c:pt>
                  <c:pt idx="2">
                    <c:v>2800.290163536629</c:v>
                  </c:pt>
                  <c:pt idx="3">
                    <c:v>246.91429012243634</c:v>
                  </c:pt>
                  <c:pt idx="4">
                    <c:v>327.2486312678277</c:v>
                  </c:pt>
                  <c:pt idx="5">
                    <c:v>2732.3783900965595</c:v>
                  </c:pt>
                  <c:pt idx="6">
                    <c:v>831.0385069297331</c:v>
                  </c:pt>
                </c:numCache>
              </c:numRef>
            </c:plus>
            <c:minus>
              <c:numRef>
                <c:f>'Formatted Data'!$O$98:$O$127</c:f>
                <c:numCache>
                  <c:ptCount val="7"/>
                  <c:pt idx="0">
                    <c:v>0</c:v>
                  </c:pt>
                  <c:pt idx="1">
                    <c:v>115.75836902790225</c:v>
                  </c:pt>
                  <c:pt idx="2">
                    <c:v>2800.290163536629</c:v>
                  </c:pt>
                  <c:pt idx="3">
                    <c:v>246.91429012243634</c:v>
                  </c:pt>
                  <c:pt idx="4">
                    <c:v>327.2486312678277</c:v>
                  </c:pt>
                  <c:pt idx="5">
                    <c:v>2732.3783900965595</c:v>
                  </c:pt>
                  <c:pt idx="6">
                    <c:v>831.0385069297331</c:v>
                  </c:pt>
                </c:numCache>
              </c:numRef>
            </c:minus>
            <c:noEndCap val="0"/>
          </c:errBars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Data'!$N$99:$N$105</c:f>
              <c:numCache>
                <c:ptCount val="7"/>
                <c:pt idx="0">
                  <c:v>910</c:v>
                </c:pt>
                <c:pt idx="1">
                  <c:v>52042.5</c:v>
                </c:pt>
                <c:pt idx="2">
                  <c:v>76395</c:v>
                </c:pt>
                <c:pt idx="3">
                  <c:v>98562.5</c:v>
                </c:pt>
                <c:pt idx="4">
                  <c:v>112842.5</c:v>
                </c:pt>
                <c:pt idx="5">
                  <c:v>121307.5</c:v>
                </c:pt>
                <c:pt idx="6">
                  <c:v>132775</c:v>
                </c:pt>
              </c:numCache>
            </c:numRef>
          </c:yVal>
          <c:smooth val="1"/>
        </c:ser>
        <c:ser>
          <c:idx val="12"/>
          <c:order val="5"/>
          <c:tx>
            <c:strRef>
              <c:f>'Formatted Data'!$P$97</c:f>
              <c:strCache>
                <c:ptCount val="1"/>
                <c:pt idx="0">
                  <c:v>4ug (D04     ) - 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Data'!$Q$98:$Q$127</c:f>
                <c:numCache>
                  <c:ptCount val="7"/>
                  <c:pt idx="0">
                    <c:v>0</c:v>
                  </c:pt>
                  <c:pt idx="1">
                    <c:v>89.9536917900909</c:v>
                  </c:pt>
                  <c:pt idx="2">
                    <c:v>2799.761894637947</c:v>
                  </c:pt>
                  <c:pt idx="3">
                    <c:v>1702.1628398403407</c:v>
                  </c:pt>
                  <c:pt idx="4">
                    <c:v>1684.0031670595713</c:v>
                  </c:pt>
                  <c:pt idx="5">
                    <c:v>4581.574511016927</c:v>
                  </c:pt>
                  <c:pt idx="6">
                    <c:v>1630.5009455174607</c:v>
                  </c:pt>
                </c:numCache>
              </c:numRef>
            </c:plus>
            <c:minus>
              <c:numRef>
                <c:f>'Formatted Data'!$Q$98:$Q$127</c:f>
                <c:numCache>
                  <c:ptCount val="7"/>
                  <c:pt idx="0">
                    <c:v>0</c:v>
                  </c:pt>
                  <c:pt idx="1">
                    <c:v>89.9536917900909</c:v>
                  </c:pt>
                  <c:pt idx="2">
                    <c:v>2799.761894637947</c:v>
                  </c:pt>
                  <c:pt idx="3">
                    <c:v>1702.1628398403407</c:v>
                  </c:pt>
                  <c:pt idx="4">
                    <c:v>1684.0031670595713</c:v>
                  </c:pt>
                  <c:pt idx="5">
                    <c:v>4581.574511016927</c:v>
                  </c:pt>
                  <c:pt idx="6">
                    <c:v>1630.5009455174607</c:v>
                  </c:pt>
                </c:numCache>
              </c:numRef>
            </c:minus>
            <c:noEndCap val="1"/>
          </c:errBars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Data'!$P$99:$P$105</c:f>
              <c:numCache>
                <c:ptCount val="7"/>
                <c:pt idx="0">
                  <c:v>832.5</c:v>
                </c:pt>
                <c:pt idx="1">
                  <c:v>33580</c:v>
                </c:pt>
                <c:pt idx="2">
                  <c:v>59827.5</c:v>
                </c:pt>
                <c:pt idx="3">
                  <c:v>82250</c:v>
                </c:pt>
                <c:pt idx="4">
                  <c:v>93652.5</c:v>
                </c:pt>
                <c:pt idx="5">
                  <c:v>100440</c:v>
                </c:pt>
                <c:pt idx="6">
                  <c:v>113022.5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'Formatted Data'!$R$97</c:f>
              <c:strCache>
                <c:ptCount val="1"/>
                <c:pt idx="0">
                  <c:v>2ug (+ve control) (C09     ) - 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Data'!$R$99:$R$105</c:f>
              <c:numCache>
                <c:ptCount val="7"/>
                <c:pt idx="0">
                  <c:v>1022.5</c:v>
                </c:pt>
                <c:pt idx="1">
                  <c:v>30322.5</c:v>
                </c:pt>
                <c:pt idx="2">
                  <c:v>61167.5</c:v>
                </c:pt>
                <c:pt idx="3">
                  <c:v>85775</c:v>
                </c:pt>
                <c:pt idx="4">
                  <c:v>93955</c:v>
                </c:pt>
                <c:pt idx="5">
                  <c:v>102480</c:v>
                </c:pt>
                <c:pt idx="6">
                  <c:v>112800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'Formatted Data'!$T$97</c:f>
              <c:strCache>
                <c:ptCount val="1"/>
                <c:pt idx="0">
                  <c:v>2ug (+ve control) (C07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Data'!$T$99:$T$105</c:f>
              <c:numCache>
                <c:ptCount val="7"/>
                <c:pt idx="0">
                  <c:v>1032.5</c:v>
                </c:pt>
                <c:pt idx="1">
                  <c:v>39480</c:v>
                </c:pt>
                <c:pt idx="2">
                  <c:v>79207.5</c:v>
                </c:pt>
                <c:pt idx="3">
                  <c:v>103107.5</c:v>
                </c:pt>
                <c:pt idx="4">
                  <c:v>109812.5</c:v>
                </c:pt>
                <c:pt idx="5">
                  <c:v>114930</c:v>
                </c:pt>
                <c:pt idx="6">
                  <c:v>125780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'Formatted Data'!$V$97</c:f>
              <c:strCache>
                <c:ptCount val="1"/>
                <c:pt idx="0">
                  <c:v>1ug (C05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Data'!$V$99:$V$105</c:f>
              <c:numCache>
                <c:ptCount val="7"/>
                <c:pt idx="0">
                  <c:v>1247.5</c:v>
                </c:pt>
                <c:pt idx="1">
                  <c:v>8705</c:v>
                </c:pt>
                <c:pt idx="2">
                  <c:v>18535</c:v>
                </c:pt>
                <c:pt idx="3">
                  <c:v>27332.5</c:v>
                </c:pt>
                <c:pt idx="4">
                  <c:v>36145</c:v>
                </c:pt>
                <c:pt idx="5">
                  <c:v>38645</c:v>
                </c:pt>
                <c:pt idx="6">
                  <c:v>43855</c:v>
                </c:pt>
              </c:numCache>
            </c:numRef>
          </c:yVal>
          <c:smooth val="1"/>
        </c:ser>
        <c:ser>
          <c:idx val="5"/>
          <c:order val="9"/>
          <c:tx>
            <c:v>1ug (C03)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Data'!$X$99:$X$105</c:f>
              <c:numCache>
                <c:ptCount val="7"/>
                <c:pt idx="0">
                  <c:v>992.5</c:v>
                </c:pt>
                <c:pt idx="1">
                  <c:v>8370</c:v>
                </c:pt>
                <c:pt idx="2">
                  <c:v>17382.5</c:v>
                </c:pt>
                <c:pt idx="3">
                  <c:v>26305</c:v>
                </c:pt>
                <c:pt idx="4">
                  <c:v>31775</c:v>
                </c:pt>
                <c:pt idx="5">
                  <c:v>34560</c:v>
                </c:pt>
                <c:pt idx="6">
                  <c:v>41742.5</c:v>
                </c:pt>
              </c:numCache>
            </c:numRef>
          </c:yVal>
          <c:smooth val="1"/>
        </c:ser>
        <c:axId val="51580627"/>
        <c:axId val="54414588"/>
      </c:scatterChart>
      <c:valAx>
        <c:axId val="51580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14588"/>
        <c:crosses val="autoZero"/>
        <c:crossBetween val="midCat"/>
        <c:dispUnits/>
      </c:valAx>
      <c:valAx>
        <c:axId val="54414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80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25425"/>
          <c:w val="0.20275"/>
          <c:h val="0.50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="70" zoomScaleNormal="70" workbookViewId="0" topLeftCell="D1">
      <selection activeCell="Q58" sqref="Q58"/>
    </sheetView>
  </sheetViews>
  <sheetFormatPr defaultColWidth="9.140625" defaultRowHeight="12.75"/>
  <cols>
    <col min="11" max="11" width="27.7109375" style="0" bestFit="1" customWidth="1"/>
    <col min="12" max="12" width="16.8515625" style="0" bestFit="1" customWidth="1"/>
    <col min="13" max="14" width="12.57421875" style="0" bestFit="1" customWidth="1"/>
    <col min="15" max="15" width="22.8515625" style="0" bestFit="1" customWidth="1"/>
    <col min="16" max="17" width="12.57421875" style="0" bestFit="1" customWidth="1"/>
    <col min="18" max="18" width="10.57421875" style="0" bestFit="1" customWidth="1"/>
    <col min="19" max="19" width="12.57421875" style="0" bestFit="1" customWidth="1"/>
    <col min="20" max="20" width="10.28125" style="0" bestFit="1" customWidth="1"/>
    <col min="21" max="21" width="12.57421875" style="0" bestFit="1" customWidth="1"/>
  </cols>
  <sheetData>
    <row r="1" ht="12.75">
      <c r="A1" s="2" t="s">
        <v>3</v>
      </c>
    </row>
    <row r="2" spans="1:19" ht="18">
      <c r="A2" s="2"/>
      <c r="B2" s="2" t="s">
        <v>4</v>
      </c>
      <c r="C2" s="2" t="s">
        <v>5</v>
      </c>
      <c r="D2" s="2" t="s">
        <v>6</v>
      </c>
      <c r="E2" s="2" t="s">
        <v>7</v>
      </c>
      <c r="F2" s="2" t="s">
        <v>10</v>
      </c>
      <c r="G2" s="2" t="s">
        <v>47</v>
      </c>
      <c r="H2" s="2" t="s">
        <v>46</v>
      </c>
      <c r="L2" s="12" t="s">
        <v>56</v>
      </c>
      <c r="M2" s="12"/>
      <c r="N2" s="12"/>
      <c r="O2" s="12"/>
      <c r="P2" s="12"/>
      <c r="Q2" s="12"/>
      <c r="R2" s="12"/>
      <c r="S2" s="12"/>
    </row>
    <row r="3" ht="12.75">
      <c r="A3" s="2"/>
    </row>
    <row r="4" spans="1:21" ht="12.75">
      <c r="A4" s="2">
        <v>1102</v>
      </c>
      <c r="K4" s="13" t="s">
        <v>48</v>
      </c>
      <c r="L4" s="13" t="s">
        <v>49</v>
      </c>
      <c r="M4" s="13"/>
      <c r="N4" s="13"/>
      <c r="O4" s="13"/>
      <c r="P4" s="13"/>
      <c r="Q4" s="13"/>
      <c r="R4" s="13"/>
      <c r="S4" s="13"/>
      <c r="T4" s="13"/>
      <c r="U4" s="13"/>
    </row>
    <row r="5" spans="1:21" ht="12.75">
      <c r="A5" s="2" t="s">
        <v>11</v>
      </c>
      <c r="B5" s="1"/>
      <c r="C5" s="1"/>
      <c r="D5" s="1"/>
      <c r="E5" s="1"/>
      <c r="K5" s="13"/>
      <c r="L5" s="13" t="s">
        <v>50</v>
      </c>
      <c r="M5" s="13"/>
      <c r="N5" s="13" t="s">
        <v>51</v>
      </c>
      <c r="O5" s="13"/>
      <c r="P5" s="13" t="s">
        <v>38</v>
      </c>
      <c r="Q5" s="13"/>
      <c r="R5" s="13" t="s">
        <v>39</v>
      </c>
      <c r="S5" s="13"/>
      <c r="T5" s="13" t="s">
        <v>52</v>
      </c>
      <c r="U5" s="13"/>
    </row>
    <row r="6" spans="1:21" ht="12.75">
      <c r="A6" t="s">
        <v>29</v>
      </c>
      <c r="B6">
        <v>800</v>
      </c>
      <c r="C6">
        <v>1010</v>
      </c>
      <c r="D6">
        <v>1050</v>
      </c>
      <c r="E6">
        <v>1110</v>
      </c>
      <c r="F6">
        <f aca="true" t="shared" si="0" ref="F6:F14">AVERAGE(B6:E6)</f>
        <v>992.5</v>
      </c>
      <c r="G6">
        <f>AVERAGE(F6:F7)</f>
        <v>1120</v>
      </c>
      <c r="H6">
        <f>STDEV(F6:F7)</f>
        <v>180.31222920256963</v>
      </c>
      <c r="K6" s="13"/>
      <c r="L6" s="8" t="s">
        <v>20</v>
      </c>
      <c r="M6" s="8" t="s">
        <v>53</v>
      </c>
      <c r="N6" s="8" t="s">
        <v>20</v>
      </c>
      <c r="O6" s="8" t="s">
        <v>53</v>
      </c>
      <c r="P6" s="8" t="s">
        <v>20</v>
      </c>
      <c r="Q6" s="8" t="s">
        <v>53</v>
      </c>
      <c r="R6" s="8" t="s">
        <v>20</v>
      </c>
      <c r="S6" s="8" t="s">
        <v>53</v>
      </c>
      <c r="T6" s="8" t="s">
        <v>20</v>
      </c>
      <c r="U6" s="8" t="s">
        <v>53</v>
      </c>
    </row>
    <row r="7" spans="1:21" ht="12.75">
      <c r="A7" t="s">
        <v>0</v>
      </c>
      <c r="B7">
        <v>980</v>
      </c>
      <c r="C7">
        <v>1230</v>
      </c>
      <c r="D7">
        <v>1400</v>
      </c>
      <c r="E7">
        <v>1380</v>
      </c>
      <c r="F7">
        <f t="shared" si="0"/>
        <v>1247.5</v>
      </c>
      <c r="K7" s="10">
        <v>0</v>
      </c>
      <c r="L7" s="10">
        <f>G6</f>
        <v>1120</v>
      </c>
      <c r="M7" s="10">
        <f>H6</f>
        <v>180.31222920256963</v>
      </c>
      <c r="N7" s="10">
        <f>G8</f>
        <v>1027.5</v>
      </c>
      <c r="O7" s="10">
        <f>H8</f>
        <v>7.0710678118654755</v>
      </c>
      <c r="P7" s="10">
        <f>G10</f>
        <v>871.25</v>
      </c>
      <c r="Q7" s="10">
        <f>H10</f>
        <v>54.800775541957435</v>
      </c>
      <c r="R7" s="10">
        <f>G12</f>
        <v>915</v>
      </c>
      <c r="S7" s="10">
        <f>H12</f>
        <v>251.02290732122438</v>
      </c>
      <c r="T7" s="10">
        <f>G14</f>
        <v>657.5</v>
      </c>
      <c r="U7" s="10">
        <f>H14</f>
        <v>890.9545442950499</v>
      </c>
    </row>
    <row r="8" spans="1:21" ht="12.75">
      <c r="A8" t="s">
        <v>1</v>
      </c>
      <c r="B8">
        <v>890</v>
      </c>
      <c r="C8">
        <v>950</v>
      </c>
      <c r="D8">
        <v>1120</v>
      </c>
      <c r="E8">
        <v>1170</v>
      </c>
      <c r="F8">
        <f t="shared" si="0"/>
        <v>1032.5</v>
      </c>
      <c r="G8">
        <f>AVERAGE(F8:F9)</f>
        <v>1027.5</v>
      </c>
      <c r="H8">
        <f>STDEV(F8:F9)</f>
        <v>7.0710678118654755</v>
      </c>
      <c r="K8" s="10">
        <v>60</v>
      </c>
      <c r="L8" s="10">
        <v>8537.5</v>
      </c>
      <c r="M8" s="10">
        <v>236.88077169749343</v>
      </c>
      <c r="N8" s="10">
        <v>34901.25</v>
      </c>
      <c r="O8" s="10">
        <v>6475.330348715809</v>
      </c>
      <c r="P8" s="10">
        <v>42811.25</v>
      </c>
      <c r="Q8" s="10">
        <v>13054.958947656634</v>
      </c>
      <c r="R8" s="10">
        <v>30361.25</v>
      </c>
      <c r="S8" s="10">
        <v>3519.6240033560402</v>
      </c>
      <c r="T8" s="10">
        <v>1246.25</v>
      </c>
      <c r="U8" s="10">
        <v>387.14096269963477</v>
      </c>
    </row>
    <row r="9" spans="1:21" ht="12.75">
      <c r="A9" t="s">
        <v>30</v>
      </c>
      <c r="B9">
        <v>830</v>
      </c>
      <c r="C9">
        <v>1030</v>
      </c>
      <c r="D9">
        <v>1140</v>
      </c>
      <c r="E9">
        <v>1090</v>
      </c>
      <c r="F9">
        <f t="shared" si="0"/>
        <v>1022.5</v>
      </c>
      <c r="K9" s="10">
        <v>120</v>
      </c>
      <c r="L9" s="10">
        <v>17958.75</v>
      </c>
      <c r="M9" s="10">
        <v>814.9405653174961</v>
      </c>
      <c r="N9" s="10">
        <v>70187.5</v>
      </c>
      <c r="O9" s="10">
        <v>12756.206332605318</v>
      </c>
      <c r="P9" s="10">
        <v>68111.25</v>
      </c>
      <c r="Q9" s="10">
        <v>11714.991597308126</v>
      </c>
      <c r="R9" s="10">
        <v>60440</v>
      </c>
      <c r="S9" s="10">
        <v>14725.498718209852</v>
      </c>
      <c r="T9" s="10">
        <v>1468.75</v>
      </c>
      <c r="U9" s="10">
        <v>846.7603704708906</v>
      </c>
    </row>
    <row r="10" spans="1:21" ht="12.75">
      <c r="A10" t="s">
        <v>2</v>
      </c>
      <c r="B10">
        <v>710</v>
      </c>
      <c r="C10">
        <v>820</v>
      </c>
      <c r="D10">
        <v>900</v>
      </c>
      <c r="E10">
        <v>900</v>
      </c>
      <c r="F10">
        <f t="shared" si="0"/>
        <v>832.5</v>
      </c>
      <c r="G10">
        <f>AVERAGE(F10:F11)</f>
        <v>871.25</v>
      </c>
      <c r="H10">
        <f>STDEV(F10:F11)</f>
        <v>54.800775541957435</v>
      </c>
      <c r="K10" s="10">
        <v>180</v>
      </c>
      <c r="L10" s="10">
        <v>26818.75</v>
      </c>
      <c r="M10" s="10">
        <v>726.5522176691776</v>
      </c>
      <c r="N10" s="10">
        <v>94441.25</v>
      </c>
      <c r="O10" s="10">
        <v>12255.928284915835</v>
      </c>
      <c r="P10" s="10">
        <v>90406.25</v>
      </c>
      <c r="Q10" s="10">
        <v>11534.679368105557</v>
      </c>
      <c r="R10" s="10">
        <v>84743.75</v>
      </c>
      <c r="S10" s="10">
        <v>22381.697391507194</v>
      </c>
      <c r="T10" s="10">
        <v>2133.75</v>
      </c>
      <c r="U10" s="10">
        <v>475.5293103479532</v>
      </c>
    </row>
    <row r="11" spans="1:21" ht="12.75">
      <c r="A11" t="s">
        <v>31</v>
      </c>
      <c r="B11">
        <v>740</v>
      </c>
      <c r="C11">
        <v>950</v>
      </c>
      <c r="D11">
        <v>950</v>
      </c>
      <c r="E11">
        <v>1000</v>
      </c>
      <c r="F11">
        <f t="shared" si="0"/>
        <v>910</v>
      </c>
      <c r="K11" s="10">
        <v>240</v>
      </c>
      <c r="L11" s="10">
        <v>33960</v>
      </c>
      <c r="M11" s="10">
        <v>3090.056633785213</v>
      </c>
      <c r="N11" s="10">
        <v>101883.75</v>
      </c>
      <c r="O11" s="10">
        <v>11212.945782665678</v>
      </c>
      <c r="P11" s="10">
        <v>103247.5</v>
      </c>
      <c r="Q11" s="10">
        <v>13569.379130969846</v>
      </c>
      <c r="R11" s="10">
        <v>110021.25</v>
      </c>
      <c r="S11" s="10">
        <v>29290.130643699766</v>
      </c>
      <c r="T11" s="10">
        <v>3475</v>
      </c>
      <c r="U11" s="10">
        <v>159.0990257669732</v>
      </c>
    </row>
    <row r="12" spans="1:21" ht="12.75">
      <c r="A12" t="s">
        <v>32</v>
      </c>
      <c r="B12">
        <v>990</v>
      </c>
      <c r="C12">
        <v>1000</v>
      </c>
      <c r="D12">
        <v>1150</v>
      </c>
      <c r="E12">
        <v>1230</v>
      </c>
      <c r="F12">
        <f t="shared" si="0"/>
        <v>1092.5</v>
      </c>
      <c r="G12">
        <f>AVERAGE(F12:F13)</f>
        <v>915</v>
      </c>
      <c r="H12">
        <f>STDEV(F12:F13)</f>
        <v>251.02290732122438</v>
      </c>
      <c r="K12" s="10">
        <v>300</v>
      </c>
      <c r="L12" s="10">
        <v>36602.5</v>
      </c>
      <c r="M12" s="10">
        <v>2888.5312011470464</v>
      </c>
      <c r="N12" s="10">
        <v>108705</v>
      </c>
      <c r="O12" s="10">
        <v>8803.479425772517</v>
      </c>
      <c r="P12" s="10">
        <v>110873.75</v>
      </c>
      <c r="Q12" s="10">
        <v>14755.55075641028</v>
      </c>
      <c r="R12" s="10">
        <v>122360</v>
      </c>
      <c r="S12" s="10">
        <v>25173.001410241093</v>
      </c>
      <c r="T12" s="10">
        <v>3478.75</v>
      </c>
      <c r="U12" s="10">
        <v>737.1588193869758</v>
      </c>
    </row>
    <row r="13" spans="1:21" ht="12.75">
      <c r="A13" t="s">
        <v>33</v>
      </c>
      <c r="B13">
        <v>630</v>
      </c>
      <c r="C13">
        <v>740</v>
      </c>
      <c r="D13">
        <v>760</v>
      </c>
      <c r="E13">
        <v>820</v>
      </c>
      <c r="F13">
        <f t="shared" si="0"/>
        <v>737.5</v>
      </c>
      <c r="K13" s="10">
        <v>360</v>
      </c>
      <c r="L13" s="10">
        <v>42798.75</v>
      </c>
      <c r="M13" s="10">
        <v>1493.7630752565817</v>
      </c>
      <c r="N13" s="10">
        <v>119290</v>
      </c>
      <c r="O13" s="10">
        <v>9178.246019801387</v>
      </c>
      <c r="P13" s="10">
        <v>122898.75</v>
      </c>
      <c r="Q13" s="10">
        <v>13967.12669538728</v>
      </c>
      <c r="R13" s="10">
        <v>137587.5</v>
      </c>
      <c r="S13" s="10">
        <v>28379.730662922084</v>
      </c>
      <c r="T13" s="10">
        <v>3593.75</v>
      </c>
      <c r="U13" s="10">
        <v>1978.1312203693667</v>
      </c>
    </row>
    <row r="14" spans="1:21" ht="12.75">
      <c r="A14" t="s">
        <v>34</v>
      </c>
      <c r="B14">
        <v>1300</v>
      </c>
      <c r="C14">
        <v>1250</v>
      </c>
      <c r="D14">
        <v>1300</v>
      </c>
      <c r="E14">
        <v>1300</v>
      </c>
      <c r="F14">
        <f t="shared" si="0"/>
        <v>1287.5</v>
      </c>
      <c r="G14">
        <f>AVERAGE(F14:F15)</f>
        <v>657.5</v>
      </c>
      <c r="H14">
        <f>STDEV(F14:F15)</f>
        <v>890.9545442950499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t="s">
        <v>35</v>
      </c>
      <c r="B15">
        <v>30</v>
      </c>
      <c r="C15">
        <v>30</v>
      </c>
      <c r="D15">
        <v>20</v>
      </c>
      <c r="E15">
        <v>30</v>
      </c>
      <c r="F15">
        <f>AVERAGE(B15:E15)</f>
        <v>27.5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2"/>
      <c r="K16" s="9"/>
      <c r="L16" s="9"/>
      <c r="M16" s="9"/>
      <c r="N16" s="9"/>
      <c r="U16" s="9"/>
    </row>
    <row r="17" spans="1:21" ht="18">
      <c r="A17" s="2">
        <v>1202</v>
      </c>
      <c r="K17" s="12" t="s">
        <v>58</v>
      </c>
      <c r="L17" s="12"/>
      <c r="M17" s="12"/>
      <c r="N17" s="12"/>
      <c r="O17" s="12"/>
      <c r="P17" s="12"/>
      <c r="U17" s="9"/>
    </row>
    <row r="18" spans="1:21" ht="12.75">
      <c r="A18" s="2" t="s">
        <v>11</v>
      </c>
      <c r="B18" s="1"/>
      <c r="C18" s="1"/>
      <c r="D18" s="1"/>
      <c r="K18" s="9"/>
      <c r="L18" s="9"/>
      <c r="M18" s="9"/>
      <c r="N18" s="9"/>
      <c r="U18" s="9"/>
    </row>
    <row r="19" spans="1:16" ht="12.75">
      <c r="A19" t="s">
        <v>29</v>
      </c>
      <c r="B19">
        <v>7610</v>
      </c>
      <c r="C19">
        <v>8380</v>
      </c>
      <c r="D19">
        <v>8730</v>
      </c>
      <c r="E19">
        <v>8760</v>
      </c>
      <c r="F19">
        <f aca="true" t="shared" si="1" ref="F19:F41">AVERAGE(B19:E19)</f>
        <v>8370</v>
      </c>
      <c r="G19">
        <f>AVERAGE(F19:F20)</f>
        <v>8537.5</v>
      </c>
      <c r="H19">
        <f>STDEV(F19:F20)</f>
        <v>236.88077169749343</v>
      </c>
      <c r="K19" s="8" t="s">
        <v>59</v>
      </c>
      <c r="L19" s="8">
        <v>0</v>
      </c>
      <c r="M19" s="8">
        <v>1</v>
      </c>
      <c r="N19" s="8">
        <v>2</v>
      </c>
      <c r="O19" s="8">
        <v>4</v>
      </c>
      <c r="P19" s="8">
        <v>6</v>
      </c>
    </row>
    <row r="20" spans="1:16" ht="12.75">
      <c r="A20" t="s">
        <v>0</v>
      </c>
      <c r="B20">
        <v>7600</v>
      </c>
      <c r="C20">
        <v>8740</v>
      </c>
      <c r="D20">
        <v>9270</v>
      </c>
      <c r="E20">
        <v>9210</v>
      </c>
      <c r="F20">
        <f t="shared" si="1"/>
        <v>8705</v>
      </c>
      <c r="K20" s="8" t="s">
        <v>54</v>
      </c>
      <c r="L20" s="10">
        <v>3593.75</v>
      </c>
      <c r="M20" s="10">
        <v>42798.75</v>
      </c>
      <c r="N20" s="10">
        <v>119290</v>
      </c>
      <c r="O20" s="10">
        <v>122898.75</v>
      </c>
      <c r="P20" s="10">
        <v>137587.5</v>
      </c>
    </row>
    <row r="21" spans="1:19" ht="15.75">
      <c r="A21" t="s">
        <v>1</v>
      </c>
      <c r="B21">
        <v>34450</v>
      </c>
      <c r="C21">
        <v>40350</v>
      </c>
      <c r="D21">
        <v>41380</v>
      </c>
      <c r="E21">
        <v>41740</v>
      </c>
      <c r="F21">
        <f t="shared" si="1"/>
        <v>39480</v>
      </c>
      <c r="G21">
        <f>AVERAGE(F21:F22)</f>
        <v>34901.25</v>
      </c>
      <c r="H21">
        <f>STDEV(F21:F22)</f>
        <v>6475.330348715809</v>
      </c>
      <c r="K21" s="8" t="s">
        <v>22</v>
      </c>
      <c r="L21" s="10">
        <v>1978.1312203693667</v>
      </c>
      <c r="M21" s="10">
        <v>1493.7630752565817</v>
      </c>
      <c r="N21" s="10">
        <v>9178.246019801387</v>
      </c>
      <c r="O21" s="10">
        <v>13967.12669538728</v>
      </c>
      <c r="P21" s="10">
        <v>28379.730662922084</v>
      </c>
      <c r="R21" s="11"/>
      <c r="S21" s="11"/>
    </row>
    <row r="22" spans="1:6" ht="12.75">
      <c r="A22" t="s">
        <v>30</v>
      </c>
      <c r="B22">
        <v>27170</v>
      </c>
      <c r="C22">
        <v>31280</v>
      </c>
      <c r="D22">
        <v>30990</v>
      </c>
      <c r="E22">
        <v>31850</v>
      </c>
      <c r="F22">
        <f t="shared" si="1"/>
        <v>30322.5</v>
      </c>
    </row>
    <row r="23" spans="1:8" ht="12.75">
      <c r="A23" t="s">
        <v>2</v>
      </c>
      <c r="B23">
        <v>29460</v>
      </c>
      <c r="C23">
        <v>34540</v>
      </c>
      <c r="D23">
        <v>34600</v>
      </c>
      <c r="E23">
        <v>35720</v>
      </c>
      <c r="F23">
        <f t="shared" si="1"/>
        <v>33580</v>
      </c>
      <c r="G23">
        <f>AVERAGE(F23:F24)</f>
        <v>42811.25</v>
      </c>
      <c r="H23">
        <f>STDEV(F23:F24)</f>
        <v>13054.958947656634</v>
      </c>
    </row>
    <row r="24" spans="1:18" ht="18">
      <c r="A24" t="s">
        <v>31</v>
      </c>
      <c r="B24">
        <v>47860</v>
      </c>
      <c r="C24">
        <v>53220</v>
      </c>
      <c r="D24">
        <v>53800</v>
      </c>
      <c r="E24">
        <v>53290</v>
      </c>
      <c r="F24">
        <f t="shared" si="1"/>
        <v>52042.5</v>
      </c>
      <c r="K24" s="12" t="s">
        <v>57</v>
      </c>
      <c r="L24" s="12"/>
      <c r="M24" s="12"/>
      <c r="N24" s="12"/>
      <c r="O24" s="12"/>
      <c r="P24" s="12"/>
      <c r="Q24" s="12"/>
      <c r="R24" s="12"/>
    </row>
    <row r="25" spans="1:17" ht="12.75">
      <c r="A25" t="s">
        <v>32</v>
      </c>
      <c r="B25">
        <v>26010</v>
      </c>
      <c r="C25">
        <v>32940</v>
      </c>
      <c r="D25">
        <v>34710</v>
      </c>
      <c r="E25">
        <v>37740</v>
      </c>
      <c r="F25">
        <f t="shared" si="1"/>
        <v>32850</v>
      </c>
      <c r="G25">
        <f>AVERAGE(F25:F26)</f>
        <v>30361.25</v>
      </c>
      <c r="H25">
        <f>STDEV(F25:F26)</f>
        <v>3519.6240033560402</v>
      </c>
      <c r="L25" s="13" t="s">
        <v>48</v>
      </c>
      <c r="M25" s="13" t="s">
        <v>55</v>
      </c>
      <c r="N25" s="13"/>
      <c r="O25" s="13"/>
      <c r="P25" s="13"/>
      <c r="Q25" s="13"/>
    </row>
    <row r="26" spans="1:17" ht="12.75">
      <c r="A26" t="s">
        <v>33</v>
      </c>
      <c r="B26">
        <v>25980</v>
      </c>
      <c r="C26">
        <v>27960</v>
      </c>
      <c r="D26">
        <v>28540</v>
      </c>
      <c r="E26">
        <v>29010</v>
      </c>
      <c r="F26">
        <f t="shared" si="1"/>
        <v>27872.5</v>
      </c>
      <c r="L26" s="13"/>
      <c r="M26" s="8" t="s">
        <v>37</v>
      </c>
      <c r="N26" s="8" t="s">
        <v>51</v>
      </c>
      <c r="O26" s="8" t="s">
        <v>38</v>
      </c>
      <c r="P26" s="8" t="s">
        <v>39</v>
      </c>
      <c r="Q26" s="8" t="s">
        <v>52</v>
      </c>
    </row>
    <row r="27" spans="1:17" ht="12.75">
      <c r="A27" t="s">
        <v>34</v>
      </c>
      <c r="B27">
        <v>1500</v>
      </c>
      <c r="C27">
        <v>1490</v>
      </c>
      <c r="D27">
        <v>1570</v>
      </c>
      <c r="E27">
        <v>1520</v>
      </c>
      <c r="F27">
        <f t="shared" si="1"/>
        <v>1520</v>
      </c>
      <c r="G27">
        <f>AVERAGE(F27:F28)</f>
        <v>1246.25</v>
      </c>
      <c r="H27">
        <f>STDEV(F27:F28)</f>
        <v>387.14096269963477</v>
      </c>
      <c r="L27" s="10">
        <v>0</v>
      </c>
      <c r="M27">
        <f aca="true" t="shared" si="2" ref="M27:M33">L7/0.000000002</f>
        <v>560000000000</v>
      </c>
      <c r="N27">
        <f aca="true" t="shared" si="3" ref="N27:N33">N7/0.000000002</f>
        <v>513749999999.99994</v>
      </c>
      <c r="O27">
        <f aca="true" t="shared" si="4" ref="O27:O33">P7/0.000000002</f>
        <v>435625000000</v>
      </c>
      <c r="P27">
        <f aca="true" t="shared" si="5" ref="P27:P33">R7/0.000000002</f>
        <v>457500000000</v>
      </c>
      <c r="Q27">
        <f aca="true" t="shared" si="6" ref="Q27:Q33">T7/0.000000002</f>
        <v>328750000000</v>
      </c>
    </row>
    <row r="28" spans="1:17" ht="12.75">
      <c r="A28" t="s">
        <v>35</v>
      </c>
      <c r="B28">
        <v>930</v>
      </c>
      <c r="C28">
        <v>990</v>
      </c>
      <c r="D28">
        <v>1010</v>
      </c>
      <c r="E28">
        <v>960</v>
      </c>
      <c r="F28">
        <f t="shared" si="1"/>
        <v>972.5</v>
      </c>
      <c r="L28" s="10">
        <v>60</v>
      </c>
      <c r="M28">
        <f t="shared" si="2"/>
        <v>4268749999999.9995</v>
      </c>
      <c r="N28">
        <f t="shared" si="3"/>
        <v>17450624999999.998</v>
      </c>
      <c r="O28">
        <f t="shared" si="4"/>
        <v>21405625000000</v>
      </c>
      <c r="P28">
        <f t="shared" si="5"/>
        <v>15180625000000</v>
      </c>
      <c r="Q28">
        <f t="shared" si="6"/>
        <v>623125000000</v>
      </c>
    </row>
    <row r="29" spans="1:17" ht="12.75">
      <c r="A29" s="2"/>
      <c r="L29" s="10">
        <v>120</v>
      </c>
      <c r="M29">
        <f t="shared" si="2"/>
        <v>8979375000000</v>
      </c>
      <c r="N29">
        <f t="shared" si="3"/>
        <v>35093749999999.996</v>
      </c>
      <c r="O29">
        <f t="shared" si="4"/>
        <v>34055624999999.996</v>
      </c>
      <c r="P29">
        <f t="shared" si="5"/>
        <v>30220000000000</v>
      </c>
      <c r="Q29">
        <f t="shared" si="6"/>
        <v>734375000000</v>
      </c>
    </row>
    <row r="30" spans="1:17" ht="12.75">
      <c r="A30" s="2">
        <v>1302</v>
      </c>
      <c r="L30" s="10">
        <v>180</v>
      </c>
      <c r="M30">
        <f t="shared" si="2"/>
        <v>13409375000000</v>
      </c>
      <c r="N30">
        <f t="shared" si="3"/>
        <v>47220625000000</v>
      </c>
      <c r="O30">
        <f t="shared" si="4"/>
        <v>45203125000000</v>
      </c>
      <c r="P30">
        <f t="shared" si="5"/>
        <v>42371875000000</v>
      </c>
      <c r="Q30">
        <f t="shared" si="6"/>
        <v>1066874999999.9999</v>
      </c>
    </row>
    <row r="31" spans="1:17" ht="12.75">
      <c r="A31" s="2" t="s">
        <v>11</v>
      </c>
      <c r="B31" s="1"/>
      <c r="C31" s="1"/>
      <c r="D31" s="1"/>
      <c r="E31" s="1"/>
      <c r="L31" s="10">
        <v>240</v>
      </c>
      <c r="M31">
        <f t="shared" si="2"/>
        <v>16979999999999.998</v>
      </c>
      <c r="N31">
        <f t="shared" si="3"/>
        <v>50941875000000</v>
      </c>
      <c r="O31">
        <f t="shared" si="4"/>
        <v>51623750000000</v>
      </c>
      <c r="P31">
        <f t="shared" si="5"/>
        <v>55010625000000</v>
      </c>
      <c r="Q31">
        <f t="shared" si="6"/>
        <v>1737500000000</v>
      </c>
    </row>
    <row r="32" spans="1:17" ht="12.75">
      <c r="A32" t="s">
        <v>29</v>
      </c>
      <c r="B32">
        <v>16840</v>
      </c>
      <c r="C32">
        <v>17370</v>
      </c>
      <c r="D32">
        <v>17550</v>
      </c>
      <c r="E32">
        <v>17770</v>
      </c>
      <c r="F32">
        <f t="shared" si="1"/>
        <v>17382.5</v>
      </c>
      <c r="G32">
        <f>AVERAGE(F32:F33)</f>
        <v>17958.75</v>
      </c>
      <c r="H32">
        <f>STDEV(F32:F33)</f>
        <v>814.9405653174961</v>
      </c>
      <c r="L32" s="10">
        <v>300</v>
      </c>
      <c r="M32">
        <f t="shared" si="2"/>
        <v>18301250000000</v>
      </c>
      <c r="N32">
        <f t="shared" si="3"/>
        <v>54352500000000</v>
      </c>
      <c r="O32">
        <f t="shared" si="4"/>
        <v>55436875000000</v>
      </c>
      <c r="P32">
        <f t="shared" si="5"/>
        <v>61180000000000</v>
      </c>
      <c r="Q32">
        <f t="shared" si="6"/>
        <v>1739375000000</v>
      </c>
    </row>
    <row r="33" spans="1:17" ht="12.75">
      <c r="A33" t="s">
        <v>0</v>
      </c>
      <c r="B33">
        <v>18520</v>
      </c>
      <c r="C33">
        <v>18350</v>
      </c>
      <c r="D33">
        <v>18620</v>
      </c>
      <c r="E33">
        <v>18650</v>
      </c>
      <c r="F33">
        <f t="shared" si="1"/>
        <v>18535</v>
      </c>
      <c r="L33" s="10">
        <v>360</v>
      </c>
      <c r="M33">
        <f t="shared" si="2"/>
        <v>21399375000000</v>
      </c>
      <c r="N33">
        <f t="shared" si="3"/>
        <v>59645000000000</v>
      </c>
      <c r="O33">
        <f t="shared" si="4"/>
        <v>61449375000000</v>
      </c>
      <c r="P33">
        <f t="shared" si="5"/>
        <v>68793749999999.99</v>
      </c>
      <c r="Q33">
        <f t="shared" si="6"/>
        <v>1796875000000</v>
      </c>
    </row>
    <row r="34" spans="1:8" ht="12.75">
      <c r="A34" t="s">
        <v>1</v>
      </c>
      <c r="B34">
        <v>83250</v>
      </c>
      <c r="C34">
        <v>81380</v>
      </c>
      <c r="D34">
        <v>76300</v>
      </c>
      <c r="E34">
        <v>75900</v>
      </c>
      <c r="F34">
        <f t="shared" si="1"/>
        <v>79207.5</v>
      </c>
      <c r="G34">
        <f>AVERAGE(F34:F35)</f>
        <v>70187.5</v>
      </c>
      <c r="H34">
        <f>STDEV(F34:F35)</f>
        <v>12756.206332605318</v>
      </c>
    </row>
    <row r="35" spans="1:6" ht="12.75">
      <c r="A35" t="s">
        <v>30</v>
      </c>
      <c r="B35">
        <v>61380</v>
      </c>
      <c r="C35">
        <v>62010</v>
      </c>
      <c r="D35">
        <v>60390</v>
      </c>
      <c r="E35">
        <v>60890</v>
      </c>
      <c r="F35">
        <f t="shared" si="1"/>
        <v>61167.5</v>
      </c>
    </row>
    <row r="36" spans="1:8" ht="12.75">
      <c r="A36" t="s">
        <v>2</v>
      </c>
      <c r="B36">
        <v>62300</v>
      </c>
      <c r="C36">
        <v>59530</v>
      </c>
      <c r="D36">
        <v>58490</v>
      </c>
      <c r="E36">
        <v>58990</v>
      </c>
      <c r="F36">
        <f t="shared" si="1"/>
        <v>59827.5</v>
      </c>
      <c r="G36">
        <f>AVERAGE(F36:F37)</f>
        <v>68111.25</v>
      </c>
      <c r="H36">
        <f>STDEV(F36:F37)</f>
        <v>11714.991597308126</v>
      </c>
    </row>
    <row r="37" spans="1:6" ht="12.75">
      <c r="A37" t="s">
        <v>31</v>
      </c>
      <c r="B37">
        <v>76150</v>
      </c>
      <c r="C37">
        <v>76220</v>
      </c>
      <c r="D37">
        <v>76560</v>
      </c>
      <c r="E37">
        <v>76650</v>
      </c>
      <c r="F37">
        <f t="shared" si="1"/>
        <v>76395</v>
      </c>
    </row>
    <row r="38" spans="1:16" ht="18">
      <c r="A38" t="s">
        <v>32</v>
      </c>
      <c r="B38">
        <v>69890</v>
      </c>
      <c r="C38">
        <v>72960</v>
      </c>
      <c r="D38">
        <v>70820</v>
      </c>
      <c r="E38">
        <v>69740</v>
      </c>
      <c r="F38">
        <f t="shared" si="1"/>
        <v>70852.5</v>
      </c>
      <c r="G38">
        <f>AVERAGE(F38:F39)</f>
        <v>60440</v>
      </c>
      <c r="H38">
        <f>STDEV(F38:F39)</f>
        <v>14725.498718209852</v>
      </c>
      <c r="K38" s="12" t="s">
        <v>58</v>
      </c>
      <c r="L38" s="12"/>
      <c r="M38" s="12"/>
      <c r="N38" s="12"/>
      <c r="O38" s="12"/>
      <c r="P38" s="12"/>
    </row>
    <row r="39" spans="1:6" ht="12.75">
      <c r="A39" t="s">
        <v>33</v>
      </c>
      <c r="B39">
        <v>49310</v>
      </c>
      <c r="C39">
        <v>49140</v>
      </c>
      <c r="D39">
        <v>49930</v>
      </c>
      <c r="E39">
        <v>51730</v>
      </c>
      <c r="F39">
        <f t="shared" si="1"/>
        <v>50027.5</v>
      </c>
    </row>
    <row r="40" spans="1:16" ht="12.75">
      <c r="A40" t="s">
        <v>34</v>
      </c>
      <c r="B40">
        <v>2100</v>
      </c>
      <c r="C40">
        <v>2060</v>
      </c>
      <c r="D40">
        <v>2050</v>
      </c>
      <c r="E40">
        <v>2060</v>
      </c>
      <c r="F40">
        <f t="shared" si="1"/>
        <v>2067.5</v>
      </c>
      <c r="G40">
        <f>AVERAGE(F40:F41)</f>
        <v>1468.75</v>
      </c>
      <c r="H40">
        <f>STDEV(F40:F41)</f>
        <v>846.7603704708906</v>
      </c>
      <c r="K40" s="8" t="s">
        <v>59</v>
      </c>
      <c r="L40" s="8">
        <v>0</v>
      </c>
      <c r="M40" s="8">
        <v>1</v>
      </c>
      <c r="N40" s="8">
        <v>2</v>
      </c>
      <c r="O40" s="8">
        <v>4</v>
      </c>
      <c r="P40" s="8">
        <v>6</v>
      </c>
    </row>
    <row r="41" spans="1:16" ht="12.75">
      <c r="A41" t="s">
        <v>35</v>
      </c>
      <c r="B41">
        <v>660</v>
      </c>
      <c r="C41">
        <v>880</v>
      </c>
      <c r="D41">
        <v>960</v>
      </c>
      <c r="E41">
        <v>980</v>
      </c>
      <c r="F41">
        <f t="shared" si="1"/>
        <v>870</v>
      </c>
      <c r="K41" s="8" t="s">
        <v>54</v>
      </c>
      <c r="L41">
        <f>Q33</f>
        <v>1796875000000</v>
      </c>
      <c r="M41">
        <f>M33</f>
        <v>21399375000000</v>
      </c>
      <c r="N41">
        <f>N33</f>
        <v>59645000000000</v>
      </c>
      <c r="O41">
        <f>O33</f>
        <v>61449375000000</v>
      </c>
      <c r="P41">
        <f>P33</f>
        <v>68793749999999.99</v>
      </c>
    </row>
    <row r="42" spans="1:11" ht="12.75">
      <c r="A42" s="2"/>
      <c r="K42" s="8"/>
    </row>
    <row r="43" ht="12.75">
      <c r="A43" s="2">
        <v>1402</v>
      </c>
    </row>
    <row r="44" spans="1:5" ht="12.75">
      <c r="A44" s="2" t="s">
        <v>11</v>
      </c>
      <c r="B44" s="1"/>
      <c r="C44" s="1"/>
      <c r="D44" s="1"/>
      <c r="E44" s="1"/>
    </row>
    <row r="45" spans="1:8" ht="12.75">
      <c r="A45" t="s">
        <v>29</v>
      </c>
      <c r="B45">
        <v>25890</v>
      </c>
      <c r="C45">
        <v>26790</v>
      </c>
      <c r="D45">
        <v>26360</v>
      </c>
      <c r="E45">
        <v>26180</v>
      </c>
      <c r="F45">
        <f aca="true" t="shared" si="7" ref="F45:F54">AVERAGE(B45:E45)</f>
        <v>26305</v>
      </c>
      <c r="G45">
        <f>AVERAGE(F45:F46)</f>
        <v>26818.75</v>
      </c>
      <c r="H45">
        <f>STDEV(F45:F46)</f>
        <v>726.5522176691776</v>
      </c>
    </row>
    <row r="46" spans="1:14" ht="12.75">
      <c r="A46" t="s">
        <v>0</v>
      </c>
      <c r="B46">
        <v>27360</v>
      </c>
      <c r="C46">
        <v>27010</v>
      </c>
      <c r="D46">
        <v>27520</v>
      </c>
      <c r="E46">
        <v>27440</v>
      </c>
      <c r="F46">
        <f t="shared" si="7"/>
        <v>27332.5</v>
      </c>
      <c r="K46" t="s">
        <v>61</v>
      </c>
      <c r="N46">
        <f>(P41-N41)</f>
        <v>9148749999999.992</v>
      </c>
    </row>
    <row r="47" spans="1:14" ht="12.75">
      <c r="A47" t="s">
        <v>1</v>
      </c>
      <c r="B47">
        <v>107600</v>
      </c>
      <c r="C47">
        <v>104490</v>
      </c>
      <c r="D47">
        <v>99960</v>
      </c>
      <c r="E47">
        <v>100380</v>
      </c>
      <c r="F47">
        <f t="shared" si="7"/>
        <v>103107.5</v>
      </c>
      <c r="G47">
        <f>AVERAGE(F47:F48)</f>
        <v>94441.25</v>
      </c>
      <c r="H47">
        <f>STDEV(F47:F48)</f>
        <v>12255.928284915835</v>
      </c>
      <c r="K47" t="s">
        <v>62</v>
      </c>
      <c r="N47">
        <f>(N46/N41)*100</f>
        <v>15.338670466929319</v>
      </c>
    </row>
    <row r="48" spans="1:14" ht="12.75">
      <c r="A48" t="s">
        <v>30</v>
      </c>
      <c r="B48">
        <v>85970</v>
      </c>
      <c r="C48">
        <v>86560</v>
      </c>
      <c r="D48">
        <v>85930</v>
      </c>
      <c r="E48">
        <v>84640</v>
      </c>
      <c r="F48">
        <f t="shared" si="7"/>
        <v>85775</v>
      </c>
      <c r="K48" t="s">
        <v>60</v>
      </c>
      <c r="N48">
        <f>((P19-N19)/N19)*100</f>
        <v>200</v>
      </c>
    </row>
    <row r="49" spans="1:8" ht="12.75">
      <c r="A49" t="s">
        <v>2</v>
      </c>
      <c r="B49">
        <v>84640</v>
      </c>
      <c r="C49">
        <v>82220</v>
      </c>
      <c r="D49">
        <v>81140</v>
      </c>
      <c r="E49">
        <v>81000</v>
      </c>
      <c r="F49">
        <f t="shared" si="7"/>
        <v>82250</v>
      </c>
      <c r="G49">
        <f>AVERAGE(F49:F50)</f>
        <v>90406.25</v>
      </c>
      <c r="H49">
        <f>STDEV(F49:F50)</f>
        <v>11534.679368105557</v>
      </c>
    </row>
    <row r="50" spans="1:6" ht="12.75">
      <c r="A50" t="s">
        <v>31</v>
      </c>
      <c r="B50">
        <v>98190</v>
      </c>
      <c r="C50">
        <v>98480</v>
      </c>
      <c r="D50">
        <v>98600</v>
      </c>
      <c r="E50">
        <v>98980</v>
      </c>
      <c r="F50">
        <f t="shared" si="7"/>
        <v>98562.5</v>
      </c>
    </row>
    <row r="51" spans="1:8" ht="12.75">
      <c r="A51" t="s">
        <v>32</v>
      </c>
      <c r="B51">
        <v>95430</v>
      </c>
      <c r="C51">
        <v>103560</v>
      </c>
      <c r="D51">
        <v>102180</v>
      </c>
      <c r="E51">
        <v>101110</v>
      </c>
      <c r="F51">
        <f t="shared" si="7"/>
        <v>100570</v>
      </c>
      <c r="G51">
        <f>AVERAGE(F51:F52)</f>
        <v>84743.75</v>
      </c>
      <c r="H51">
        <f>STDEV(F51:F52)</f>
        <v>22381.697391507194</v>
      </c>
    </row>
    <row r="52" spans="1:6" ht="12.75">
      <c r="A52" t="s">
        <v>33</v>
      </c>
      <c r="B52">
        <v>67370</v>
      </c>
      <c r="C52">
        <v>69370</v>
      </c>
      <c r="D52">
        <v>68930</v>
      </c>
      <c r="E52">
        <v>70000</v>
      </c>
      <c r="F52">
        <f t="shared" si="7"/>
        <v>68917.5</v>
      </c>
    </row>
    <row r="53" spans="1:8" ht="12.75">
      <c r="A53" t="s">
        <v>34</v>
      </c>
      <c r="B53">
        <v>2450</v>
      </c>
      <c r="C53">
        <v>2480</v>
      </c>
      <c r="D53">
        <v>2430</v>
      </c>
      <c r="E53">
        <v>2520</v>
      </c>
      <c r="F53">
        <f t="shared" si="7"/>
        <v>2470</v>
      </c>
      <c r="G53">
        <f>AVERAGE(F53:F54)</f>
        <v>2133.75</v>
      </c>
      <c r="H53">
        <f>STDEV(F53:F54)</f>
        <v>475.5293103479532</v>
      </c>
    </row>
    <row r="54" spans="1:6" ht="12.75">
      <c r="A54" t="s">
        <v>35</v>
      </c>
      <c r="B54">
        <v>1470</v>
      </c>
      <c r="C54">
        <v>1920</v>
      </c>
      <c r="D54">
        <v>1910</v>
      </c>
      <c r="E54">
        <v>1890</v>
      </c>
      <c r="F54">
        <f t="shared" si="7"/>
        <v>1797.5</v>
      </c>
    </row>
    <row r="55" ht="12.75">
      <c r="A55" s="2"/>
    </row>
    <row r="56" ht="12.75">
      <c r="A56" s="2">
        <v>1502</v>
      </c>
    </row>
    <row r="57" spans="1:5" ht="12.75">
      <c r="A57" s="2" t="s">
        <v>45</v>
      </c>
      <c r="B57" s="1"/>
      <c r="C57" s="1"/>
      <c r="D57" s="1"/>
      <c r="E57" s="1"/>
    </row>
    <row r="58" spans="1:8" ht="12.75">
      <c r="A58" t="s">
        <v>29</v>
      </c>
      <c r="B58">
        <v>33320</v>
      </c>
      <c r="C58">
        <v>34060</v>
      </c>
      <c r="D58">
        <v>29740</v>
      </c>
      <c r="E58">
        <v>29980</v>
      </c>
      <c r="F58">
        <f aca="true" t="shared" si="8" ref="F58:F67">AVERAGE(B58:E58)</f>
        <v>31775</v>
      </c>
      <c r="G58">
        <f>AVERAGE(F58:F59)</f>
        <v>33960</v>
      </c>
      <c r="H58">
        <f>STDEV(F58:F59)</f>
        <v>3090.056633785213</v>
      </c>
    </row>
    <row r="59" spans="1:6" ht="12.75">
      <c r="A59" t="s">
        <v>0</v>
      </c>
      <c r="B59">
        <v>36930</v>
      </c>
      <c r="C59">
        <v>37700</v>
      </c>
      <c r="D59">
        <v>35180</v>
      </c>
      <c r="E59">
        <v>34770</v>
      </c>
      <c r="F59">
        <f t="shared" si="8"/>
        <v>36145</v>
      </c>
    </row>
    <row r="60" spans="1:8" ht="12.75">
      <c r="A60" t="s">
        <v>1</v>
      </c>
      <c r="B60">
        <v>114290</v>
      </c>
      <c r="C60">
        <v>113600</v>
      </c>
      <c r="D60">
        <v>106720</v>
      </c>
      <c r="E60">
        <v>104640</v>
      </c>
      <c r="F60">
        <f t="shared" si="8"/>
        <v>109812.5</v>
      </c>
      <c r="G60">
        <f>AVERAGE(F60:F61)</f>
        <v>101883.75</v>
      </c>
      <c r="H60">
        <f>STDEV(F60:F61)</f>
        <v>11212.945782665678</v>
      </c>
    </row>
    <row r="61" spans="1:6" ht="12.75">
      <c r="A61" t="s">
        <v>30</v>
      </c>
      <c r="B61">
        <v>94970</v>
      </c>
      <c r="C61">
        <v>94800</v>
      </c>
      <c r="D61">
        <v>93520</v>
      </c>
      <c r="E61">
        <v>92530</v>
      </c>
      <c r="F61">
        <f t="shared" si="8"/>
        <v>93955</v>
      </c>
    </row>
    <row r="62" spans="1:8" ht="12.75">
      <c r="A62" t="s">
        <v>2</v>
      </c>
      <c r="B62">
        <v>97730</v>
      </c>
      <c r="C62">
        <v>97490</v>
      </c>
      <c r="D62">
        <v>90080</v>
      </c>
      <c r="E62">
        <v>89310</v>
      </c>
      <c r="F62">
        <f t="shared" si="8"/>
        <v>93652.5</v>
      </c>
      <c r="G62">
        <f>AVERAGE(F62:F63)</f>
        <v>103247.5</v>
      </c>
      <c r="H62">
        <f>STDEV(F62:F63)</f>
        <v>13569.379130969846</v>
      </c>
    </row>
    <row r="63" spans="1:6" ht="12.75">
      <c r="A63" t="s">
        <v>31</v>
      </c>
      <c r="B63">
        <v>114980</v>
      </c>
      <c r="C63">
        <v>115410</v>
      </c>
      <c r="D63">
        <v>110780</v>
      </c>
      <c r="E63">
        <v>110200</v>
      </c>
      <c r="F63">
        <f t="shared" si="8"/>
        <v>112842.5</v>
      </c>
    </row>
    <row r="64" spans="1:8" ht="12.75">
      <c r="A64" t="s">
        <v>32</v>
      </c>
      <c r="B64">
        <v>127750</v>
      </c>
      <c r="C64">
        <v>135250</v>
      </c>
      <c r="D64">
        <v>130490</v>
      </c>
      <c r="E64">
        <v>129440</v>
      </c>
      <c r="F64">
        <f t="shared" si="8"/>
        <v>130732.5</v>
      </c>
      <c r="G64">
        <f>AVERAGE(F64:F65)</f>
        <v>110021.25</v>
      </c>
      <c r="H64">
        <f>STDEV(F64:F65)</f>
        <v>29290.130643699766</v>
      </c>
    </row>
    <row r="65" spans="1:6" ht="12.75">
      <c r="A65" t="s">
        <v>33</v>
      </c>
      <c r="B65">
        <v>91550</v>
      </c>
      <c r="C65">
        <v>89350</v>
      </c>
      <c r="D65">
        <v>87850</v>
      </c>
      <c r="E65">
        <v>88490</v>
      </c>
      <c r="F65">
        <f t="shared" si="8"/>
        <v>89310</v>
      </c>
    </row>
    <row r="66" spans="1:8" ht="12.75">
      <c r="A66" t="s">
        <v>34</v>
      </c>
      <c r="B66">
        <v>4980</v>
      </c>
      <c r="C66">
        <v>2840</v>
      </c>
      <c r="D66">
        <v>2800</v>
      </c>
      <c r="E66">
        <v>2830</v>
      </c>
      <c r="F66">
        <f t="shared" si="8"/>
        <v>3362.5</v>
      </c>
      <c r="G66">
        <f>AVERAGE(F66:F67)</f>
        <v>3475</v>
      </c>
      <c r="H66">
        <f>STDEV(F66:F67)</f>
        <v>159.0990257669732</v>
      </c>
    </row>
    <row r="67" spans="1:6" ht="12.75">
      <c r="A67" t="s">
        <v>35</v>
      </c>
      <c r="B67">
        <v>5170</v>
      </c>
      <c r="C67">
        <v>2900</v>
      </c>
      <c r="D67">
        <v>3130</v>
      </c>
      <c r="E67">
        <v>3150</v>
      </c>
      <c r="F67">
        <f t="shared" si="8"/>
        <v>3587.5</v>
      </c>
    </row>
    <row r="68" ht="12.75">
      <c r="A68" s="2"/>
    </row>
    <row r="69" ht="12.75">
      <c r="A69" s="2">
        <v>1602</v>
      </c>
    </row>
    <row r="70" spans="1:5" ht="12.75">
      <c r="A70" s="2" t="s">
        <v>45</v>
      </c>
      <c r="B70" s="1"/>
      <c r="C70" s="1"/>
      <c r="D70" s="1"/>
      <c r="E70" s="1"/>
    </row>
    <row r="71" spans="1:8" ht="12.75">
      <c r="A71" t="s">
        <v>29</v>
      </c>
      <c r="B71">
        <v>33320</v>
      </c>
      <c r="C71">
        <v>34630</v>
      </c>
      <c r="D71">
        <v>35330</v>
      </c>
      <c r="E71">
        <v>34960</v>
      </c>
      <c r="F71">
        <f aca="true" t="shared" si="9" ref="F71:F80">AVERAGE(B71:E71)</f>
        <v>34560</v>
      </c>
      <c r="G71">
        <f>AVERAGE(F71:F72)</f>
        <v>36602.5</v>
      </c>
      <c r="H71">
        <f>STDEV(F71:F72)</f>
        <v>2888.5312011470464</v>
      </c>
    </row>
    <row r="72" spans="1:6" ht="12.75">
      <c r="A72" t="s">
        <v>0</v>
      </c>
      <c r="B72">
        <v>38030</v>
      </c>
      <c r="C72">
        <v>38840</v>
      </c>
      <c r="D72">
        <v>39130</v>
      </c>
      <c r="E72">
        <v>38580</v>
      </c>
      <c r="F72">
        <f t="shared" si="9"/>
        <v>38645</v>
      </c>
    </row>
    <row r="73" spans="1:8" ht="12.75">
      <c r="A73" t="s">
        <v>1</v>
      </c>
      <c r="B73">
        <v>114460</v>
      </c>
      <c r="C73">
        <v>115540</v>
      </c>
      <c r="D73">
        <v>115680</v>
      </c>
      <c r="E73">
        <v>114040</v>
      </c>
      <c r="F73">
        <f t="shared" si="9"/>
        <v>114930</v>
      </c>
      <c r="G73">
        <f aca="true" t="shared" si="10" ref="G73:G79">AVERAGE(F73:F74)</f>
        <v>108705</v>
      </c>
      <c r="H73">
        <f aca="true" t="shared" si="11" ref="H73:H79">STDEV(F73:F74)</f>
        <v>8803.479425772517</v>
      </c>
    </row>
    <row r="74" spans="1:6" ht="12.75">
      <c r="A74" t="s">
        <v>30</v>
      </c>
      <c r="B74">
        <v>101580</v>
      </c>
      <c r="C74">
        <v>103760</v>
      </c>
      <c r="D74">
        <v>102710</v>
      </c>
      <c r="E74">
        <v>101870</v>
      </c>
      <c r="F74">
        <f t="shared" si="9"/>
        <v>102480</v>
      </c>
    </row>
    <row r="75" spans="1:8" ht="12.75">
      <c r="A75" t="s">
        <v>2</v>
      </c>
      <c r="B75">
        <v>101110</v>
      </c>
      <c r="C75">
        <v>101630</v>
      </c>
      <c r="D75">
        <v>100990</v>
      </c>
      <c r="E75">
        <v>98030</v>
      </c>
      <c r="F75">
        <f t="shared" si="9"/>
        <v>100440</v>
      </c>
      <c r="G75">
        <f t="shared" si="10"/>
        <v>110873.75</v>
      </c>
      <c r="H75">
        <f t="shared" si="11"/>
        <v>14755.55075641028</v>
      </c>
    </row>
    <row r="76" spans="1:6" ht="12.75">
      <c r="A76" t="s">
        <v>31</v>
      </c>
      <c r="B76">
        <v>122440</v>
      </c>
      <c r="C76">
        <v>121260</v>
      </c>
      <c r="D76">
        <v>121080</v>
      </c>
      <c r="E76">
        <v>120450</v>
      </c>
      <c r="F76">
        <f t="shared" si="9"/>
        <v>121307.5</v>
      </c>
    </row>
    <row r="77" spans="1:8" ht="12.75">
      <c r="A77" t="s">
        <v>32</v>
      </c>
      <c r="B77">
        <v>134930</v>
      </c>
      <c r="C77">
        <v>141930</v>
      </c>
      <c r="D77">
        <v>143470</v>
      </c>
      <c r="E77">
        <v>140310</v>
      </c>
      <c r="F77">
        <f t="shared" si="9"/>
        <v>140160</v>
      </c>
      <c r="G77">
        <f t="shared" si="10"/>
        <v>122360</v>
      </c>
      <c r="H77">
        <f t="shared" si="11"/>
        <v>25173.001410241093</v>
      </c>
    </row>
    <row r="78" spans="1:6" ht="12.75">
      <c r="A78" t="s">
        <v>33</v>
      </c>
      <c r="B78">
        <v>102480</v>
      </c>
      <c r="C78">
        <v>106140</v>
      </c>
      <c r="D78">
        <v>105790</v>
      </c>
      <c r="E78">
        <v>103830</v>
      </c>
      <c r="F78">
        <f t="shared" si="9"/>
        <v>104560</v>
      </c>
    </row>
    <row r="79" spans="1:8" ht="12.75">
      <c r="A79" t="s">
        <v>34</v>
      </c>
      <c r="B79">
        <v>3080</v>
      </c>
      <c r="C79">
        <v>2910</v>
      </c>
      <c r="D79">
        <v>2890</v>
      </c>
      <c r="E79">
        <v>2950</v>
      </c>
      <c r="F79">
        <f t="shared" si="9"/>
        <v>2957.5</v>
      </c>
      <c r="G79">
        <f t="shared" si="10"/>
        <v>3478.75</v>
      </c>
      <c r="H79">
        <f t="shared" si="11"/>
        <v>737.1588193869758</v>
      </c>
    </row>
    <row r="80" spans="1:6" ht="12.75">
      <c r="A80" t="s">
        <v>35</v>
      </c>
      <c r="B80">
        <v>3550</v>
      </c>
      <c r="C80">
        <v>3940</v>
      </c>
      <c r="D80">
        <v>4300</v>
      </c>
      <c r="E80">
        <v>4210</v>
      </c>
      <c r="F80">
        <f t="shared" si="9"/>
        <v>4000</v>
      </c>
    </row>
    <row r="82" ht="12.75">
      <c r="A82" s="2">
        <v>1702</v>
      </c>
    </row>
    <row r="83" ht="12.75">
      <c r="A83" s="2" t="s">
        <v>45</v>
      </c>
    </row>
    <row r="84" spans="1:8" ht="12.75">
      <c r="A84" t="s">
        <v>29</v>
      </c>
      <c r="B84">
        <v>38680</v>
      </c>
      <c r="C84">
        <v>42560</v>
      </c>
      <c r="D84">
        <v>42860</v>
      </c>
      <c r="E84">
        <v>42870</v>
      </c>
      <c r="F84">
        <f aca="true" t="shared" si="12" ref="F84:F93">AVERAGE(B84:E84)</f>
        <v>41742.5</v>
      </c>
      <c r="G84">
        <f>AVERAGE(F84:F85)</f>
        <v>42798.75</v>
      </c>
      <c r="H84">
        <f>STDEV(F84:F85)</f>
        <v>1493.7630752565817</v>
      </c>
    </row>
    <row r="85" spans="1:6" ht="12.75">
      <c r="A85" t="s">
        <v>0</v>
      </c>
      <c r="B85">
        <v>43260</v>
      </c>
      <c r="C85">
        <v>45430</v>
      </c>
      <c r="D85">
        <v>43680</v>
      </c>
      <c r="E85">
        <v>43050</v>
      </c>
      <c r="F85">
        <f t="shared" si="12"/>
        <v>43855</v>
      </c>
    </row>
    <row r="86" spans="1:8" ht="12.75">
      <c r="A86" t="s">
        <v>1</v>
      </c>
      <c r="B86">
        <v>127780</v>
      </c>
      <c r="C86">
        <v>125310</v>
      </c>
      <c r="D86">
        <v>125570</v>
      </c>
      <c r="E86">
        <v>124460</v>
      </c>
      <c r="F86">
        <f t="shared" si="12"/>
        <v>125780</v>
      </c>
      <c r="G86">
        <f aca="true" t="shared" si="13" ref="G86:G92">AVERAGE(F86:F87)</f>
        <v>119290</v>
      </c>
      <c r="H86">
        <f aca="true" t="shared" si="14" ref="H86:H92">STDEV(F86:F87)</f>
        <v>9178.246019801387</v>
      </c>
    </row>
    <row r="87" spans="1:6" ht="12.75">
      <c r="A87" t="s">
        <v>30</v>
      </c>
      <c r="B87">
        <v>114460</v>
      </c>
      <c r="C87">
        <v>114890</v>
      </c>
      <c r="D87">
        <v>110820</v>
      </c>
      <c r="E87">
        <v>111030</v>
      </c>
      <c r="F87">
        <f t="shared" si="12"/>
        <v>112800</v>
      </c>
    </row>
    <row r="88" spans="1:8" ht="12.75">
      <c r="A88" t="s">
        <v>2</v>
      </c>
      <c r="B88">
        <v>115210</v>
      </c>
      <c r="C88">
        <v>114190</v>
      </c>
      <c r="D88">
        <v>111210</v>
      </c>
      <c r="E88">
        <v>111480</v>
      </c>
      <c r="F88">
        <f t="shared" si="12"/>
        <v>113022.5</v>
      </c>
      <c r="G88">
        <f t="shared" si="13"/>
        <v>122898.75</v>
      </c>
      <c r="H88">
        <f t="shared" si="14"/>
        <v>13967.12669538728</v>
      </c>
    </row>
    <row r="89" spans="1:6" ht="12.75">
      <c r="A89" t="s">
        <v>31</v>
      </c>
      <c r="B89">
        <v>134620</v>
      </c>
      <c r="C89">
        <v>132450</v>
      </c>
      <c r="D89">
        <v>132300</v>
      </c>
      <c r="E89">
        <v>131730</v>
      </c>
      <c r="F89">
        <f t="shared" si="12"/>
        <v>132775</v>
      </c>
    </row>
    <row r="90" spans="1:8" ht="12.75">
      <c r="A90" t="s">
        <v>32</v>
      </c>
      <c r="B90">
        <v>158160</v>
      </c>
      <c r="C90">
        <v>158250</v>
      </c>
      <c r="D90">
        <v>158680</v>
      </c>
      <c r="E90">
        <v>155530</v>
      </c>
      <c r="F90">
        <f t="shared" si="12"/>
        <v>157655</v>
      </c>
      <c r="G90">
        <f t="shared" si="13"/>
        <v>137587.5</v>
      </c>
      <c r="H90">
        <f t="shared" si="14"/>
        <v>28379.730662922084</v>
      </c>
    </row>
    <row r="91" spans="1:6" ht="12.75">
      <c r="A91" t="s">
        <v>33</v>
      </c>
      <c r="B91">
        <v>114650</v>
      </c>
      <c r="C91">
        <v>119040</v>
      </c>
      <c r="D91">
        <v>117680</v>
      </c>
      <c r="E91">
        <v>118710</v>
      </c>
      <c r="F91">
        <f t="shared" si="12"/>
        <v>117520</v>
      </c>
    </row>
    <row r="92" spans="1:8" ht="12.75">
      <c r="A92" t="s">
        <v>34</v>
      </c>
      <c r="B92">
        <v>2290</v>
      </c>
      <c r="C92">
        <v>2190</v>
      </c>
      <c r="D92">
        <v>2150</v>
      </c>
      <c r="E92">
        <v>2150</v>
      </c>
      <c r="F92">
        <f t="shared" si="12"/>
        <v>2195</v>
      </c>
      <c r="G92">
        <f t="shared" si="13"/>
        <v>3593.75</v>
      </c>
      <c r="H92">
        <f t="shared" si="14"/>
        <v>1978.1312203693667</v>
      </c>
    </row>
    <row r="93" spans="1:6" ht="12.75">
      <c r="A93" t="s">
        <v>35</v>
      </c>
      <c r="B93">
        <v>4540</v>
      </c>
      <c r="C93">
        <v>5080</v>
      </c>
      <c r="D93">
        <v>5180</v>
      </c>
      <c r="E93">
        <v>5170</v>
      </c>
      <c r="F93">
        <f t="shared" si="12"/>
        <v>4992.5</v>
      </c>
    </row>
  </sheetData>
  <mergeCells count="13">
    <mergeCell ref="L2:S2"/>
    <mergeCell ref="K24:R24"/>
    <mergeCell ref="K17:P17"/>
    <mergeCell ref="K38:P38"/>
    <mergeCell ref="K4:K6"/>
    <mergeCell ref="L4:U4"/>
    <mergeCell ref="L5:M5"/>
    <mergeCell ref="N5:O5"/>
    <mergeCell ref="P5:Q5"/>
    <mergeCell ref="R5:S5"/>
    <mergeCell ref="T5:U5"/>
    <mergeCell ref="M25:Q25"/>
    <mergeCell ref="L25:L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0"/>
  <sheetViews>
    <sheetView zoomScale="75" zoomScaleNormal="75" workbookViewId="0" topLeftCell="A61">
      <selection activeCell="J76" sqref="J76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26.7109375" style="0" bestFit="1" customWidth="1"/>
    <col min="10" max="10" width="15.28125" style="0" bestFit="1" customWidth="1"/>
    <col min="11" max="11" width="52.8515625" style="0" bestFit="1" customWidth="1"/>
  </cols>
  <sheetData>
    <row r="2" ht="12.75">
      <c r="A2" s="2" t="s">
        <v>3</v>
      </c>
    </row>
    <row r="3" spans="1:11" ht="12.75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10</v>
      </c>
      <c r="H3" s="2" t="s">
        <v>28</v>
      </c>
      <c r="I3" s="2" t="s">
        <v>8</v>
      </c>
      <c r="J3" s="2" t="s">
        <v>36</v>
      </c>
      <c r="K3" s="2" t="s">
        <v>9</v>
      </c>
    </row>
    <row r="4" spans="1:11" ht="12.75">
      <c r="A4" s="2"/>
      <c r="H4">
        <v>1</v>
      </c>
      <c r="I4" t="s">
        <v>29</v>
      </c>
      <c r="J4" t="s">
        <v>37</v>
      </c>
      <c r="K4" t="s">
        <v>42</v>
      </c>
    </row>
    <row r="5" spans="1:11" ht="12.75">
      <c r="A5" s="2">
        <v>1102</v>
      </c>
      <c r="H5">
        <v>2</v>
      </c>
      <c r="I5" t="s">
        <v>0</v>
      </c>
      <c r="J5" t="s">
        <v>37</v>
      </c>
      <c r="K5" t="s">
        <v>42</v>
      </c>
    </row>
    <row r="6" spans="1:11" ht="12.75">
      <c r="A6" s="2" t="s">
        <v>11</v>
      </c>
      <c r="B6" s="1"/>
      <c r="C6" s="1"/>
      <c r="D6" s="1"/>
      <c r="E6" s="1"/>
      <c r="H6">
        <v>3</v>
      </c>
      <c r="I6" t="s">
        <v>1</v>
      </c>
      <c r="J6" t="s">
        <v>40</v>
      </c>
      <c r="K6" t="s">
        <v>42</v>
      </c>
    </row>
    <row r="7" spans="1:11" ht="12.75">
      <c r="A7" t="s">
        <v>29</v>
      </c>
      <c r="B7">
        <v>800</v>
      </c>
      <c r="C7">
        <v>1010</v>
      </c>
      <c r="D7">
        <v>1050</v>
      </c>
      <c r="E7">
        <v>1110</v>
      </c>
      <c r="F7">
        <f aca="true" t="shared" si="0" ref="F7:F15">AVERAGE(B7:E7)</f>
        <v>992.5</v>
      </c>
      <c r="H7">
        <v>4</v>
      </c>
      <c r="I7" t="s">
        <v>30</v>
      </c>
      <c r="J7" t="s">
        <v>40</v>
      </c>
      <c r="K7" t="s">
        <v>42</v>
      </c>
    </row>
    <row r="8" spans="1:11" ht="12.75">
      <c r="A8" t="s">
        <v>0</v>
      </c>
      <c r="B8">
        <v>980</v>
      </c>
      <c r="C8">
        <v>1230</v>
      </c>
      <c r="D8">
        <v>1400</v>
      </c>
      <c r="E8">
        <v>1380</v>
      </c>
      <c r="F8">
        <f t="shared" si="0"/>
        <v>1247.5</v>
      </c>
      <c r="H8">
        <v>5</v>
      </c>
      <c r="I8" t="s">
        <v>2</v>
      </c>
      <c r="J8" t="s">
        <v>38</v>
      </c>
      <c r="K8" t="s">
        <v>42</v>
      </c>
    </row>
    <row r="9" spans="1:11" ht="12.75">
      <c r="A9" t="s">
        <v>1</v>
      </c>
      <c r="B9">
        <v>890</v>
      </c>
      <c r="C9">
        <v>950</v>
      </c>
      <c r="D9">
        <v>1120</v>
      </c>
      <c r="E9">
        <v>1170</v>
      </c>
      <c r="F9">
        <f t="shared" si="0"/>
        <v>1032.5</v>
      </c>
      <c r="H9">
        <v>6</v>
      </c>
      <c r="I9" t="s">
        <v>31</v>
      </c>
      <c r="J9" t="s">
        <v>38</v>
      </c>
      <c r="K9" t="s">
        <v>42</v>
      </c>
    </row>
    <row r="10" spans="1:11" ht="12.75">
      <c r="A10" t="s">
        <v>30</v>
      </c>
      <c r="B10">
        <v>830</v>
      </c>
      <c r="C10">
        <v>1030</v>
      </c>
      <c r="D10">
        <v>1140</v>
      </c>
      <c r="E10">
        <v>1090</v>
      </c>
      <c r="F10">
        <f t="shared" si="0"/>
        <v>1022.5</v>
      </c>
      <c r="H10">
        <v>7</v>
      </c>
      <c r="I10" t="s">
        <v>32</v>
      </c>
      <c r="J10" t="s">
        <v>39</v>
      </c>
      <c r="K10" t="s">
        <v>42</v>
      </c>
    </row>
    <row r="11" spans="1:11" ht="12.75">
      <c r="A11" t="s">
        <v>2</v>
      </c>
      <c r="B11">
        <v>710</v>
      </c>
      <c r="C11">
        <v>820</v>
      </c>
      <c r="D11">
        <v>900</v>
      </c>
      <c r="E11">
        <v>900</v>
      </c>
      <c r="F11">
        <f t="shared" si="0"/>
        <v>832.5</v>
      </c>
      <c r="H11">
        <v>8</v>
      </c>
      <c r="I11" t="s">
        <v>33</v>
      </c>
      <c r="J11" t="s">
        <v>39</v>
      </c>
      <c r="K11" t="s">
        <v>42</v>
      </c>
    </row>
    <row r="12" spans="1:11" ht="12.75">
      <c r="A12" t="s">
        <v>31</v>
      </c>
      <c r="B12">
        <v>740</v>
      </c>
      <c r="C12">
        <v>950</v>
      </c>
      <c r="D12">
        <v>950</v>
      </c>
      <c r="E12">
        <v>1000</v>
      </c>
      <c r="F12">
        <f t="shared" si="0"/>
        <v>910</v>
      </c>
      <c r="H12">
        <v>9</v>
      </c>
      <c r="I12" t="s">
        <v>34</v>
      </c>
      <c r="J12" t="s">
        <v>41</v>
      </c>
      <c r="K12" t="s">
        <v>43</v>
      </c>
    </row>
    <row r="13" spans="1:11" ht="12.75">
      <c r="A13" t="s">
        <v>32</v>
      </c>
      <c r="B13">
        <v>990</v>
      </c>
      <c r="C13">
        <v>1000</v>
      </c>
      <c r="D13">
        <v>1150</v>
      </c>
      <c r="E13">
        <v>1230</v>
      </c>
      <c r="F13">
        <f t="shared" si="0"/>
        <v>1092.5</v>
      </c>
      <c r="H13">
        <v>10</v>
      </c>
      <c r="I13" t="s">
        <v>35</v>
      </c>
      <c r="J13" t="s">
        <v>41</v>
      </c>
      <c r="K13" t="s">
        <v>44</v>
      </c>
    </row>
    <row r="14" spans="1:6" ht="12.75">
      <c r="A14" t="s">
        <v>33</v>
      </c>
      <c r="B14">
        <v>630</v>
      </c>
      <c r="C14">
        <v>740</v>
      </c>
      <c r="D14">
        <v>760</v>
      </c>
      <c r="E14">
        <v>820</v>
      </c>
      <c r="F14">
        <f t="shared" si="0"/>
        <v>737.5</v>
      </c>
    </row>
    <row r="15" spans="1:6" ht="12.75">
      <c r="A15" t="s">
        <v>34</v>
      </c>
      <c r="B15">
        <v>1300</v>
      </c>
      <c r="C15">
        <v>1250</v>
      </c>
      <c r="D15">
        <v>1300</v>
      </c>
      <c r="E15">
        <v>1300</v>
      </c>
      <c r="F15">
        <f t="shared" si="0"/>
        <v>1287.5</v>
      </c>
    </row>
    <row r="16" spans="1:6" ht="12.75">
      <c r="A16" t="s">
        <v>35</v>
      </c>
      <c r="B16">
        <v>30</v>
      </c>
      <c r="C16">
        <v>30</v>
      </c>
      <c r="D16">
        <v>20</v>
      </c>
      <c r="E16">
        <v>30</v>
      </c>
      <c r="F16">
        <f>AVERAGE(B16:E16)</f>
        <v>27.5</v>
      </c>
    </row>
    <row r="17" ht="12.75">
      <c r="A17" s="2"/>
    </row>
    <row r="18" ht="12.75">
      <c r="A18" s="2">
        <v>1202</v>
      </c>
    </row>
    <row r="19" spans="1:4" ht="12.75">
      <c r="A19" s="2" t="s">
        <v>11</v>
      </c>
      <c r="B19" s="1"/>
      <c r="C19" s="1"/>
      <c r="D19" s="1"/>
    </row>
    <row r="20" spans="1:6" ht="12.75">
      <c r="A20" t="s">
        <v>29</v>
      </c>
      <c r="B20">
        <v>7610</v>
      </c>
      <c r="C20">
        <v>8380</v>
      </c>
      <c r="D20">
        <v>8730</v>
      </c>
      <c r="E20">
        <v>8760</v>
      </c>
      <c r="F20">
        <f aca="true" t="shared" si="1" ref="F20:F42">AVERAGE(B20:E20)</f>
        <v>8370</v>
      </c>
    </row>
    <row r="21" spans="1:6" ht="12.75">
      <c r="A21" t="s">
        <v>0</v>
      </c>
      <c r="B21">
        <v>7600</v>
      </c>
      <c r="C21">
        <v>8740</v>
      </c>
      <c r="D21">
        <v>9270</v>
      </c>
      <c r="E21">
        <v>9210</v>
      </c>
      <c r="F21">
        <f t="shared" si="1"/>
        <v>8705</v>
      </c>
    </row>
    <row r="22" spans="1:6" ht="12.75">
      <c r="A22" t="s">
        <v>1</v>
      </c>
      <c r="B22">
        <v>34450</v>
      </c>
      <c r="C22">
        <v>40350</v>
      </c>
      <c r="D22">
        <v>41380</v>
      </c>
      <c r="E22">
        <v>41740</v>
      </c>
      <c r="F22">
        <f t="shared" si="1"/>
        <v>39480</v>
      </c>
    </row>
    <row r="23" spans="1:6" ht="12.75">
      <c r="A23" t="s">
        <v>30</v>
      </c>
      <c r="B23">
        <v>27170</v>
      </c>
      <c r="C23">
        <v>31280</v>
      </c>
      <c r="D23">
        <v>30990</v>
      </c>
      <c r="E23">
        <v>31850</v>
      </c>
      <c r="F23">
        <f t="shared" si="1"/>
        <v>30322.5</v>
      </c>
    </row>
    <row r="24" spans="1:6" ht="12.75">
      <c r="A24" t="s">
        <v>2</v>
      </c>
      <c r="B24">
        <v>29460</v>
      </c>
      <c r="C24">
        <v>34540</v>
      </c>
      <c r="D24">
        <v>34600</v>
      </c>
      <c r="E24">
        <v>35720</v>
      </c>
      <c r="F24">
        <f t="shared" si="1"/>
        <v>33580</v>
      </c>
    </row>
    <row r="25" spans="1:6" ht="12.75">
      <c r="A25" t="s">
        <v>31</v>
      </c>
      <c r="B25">
        <v>47860</v>
      </c>
      <c r="C25">
        <v>53220</v>
      </c>
      <c r="D25">
        <v>53800</v>
      </c>
      <c r="E25">
        <v>53290</v>
      </c>
      <c r="F25">
        <f t="shared" si="1"/>
        <v>52042.5</v>
      </c>
    </row>
    <row r="26" spans="1:6" ht="12.75">
      <c r="A26" t="s">
        <v>32</v>
      </c>
      <c r="B26">
        <v>26010</v>
      </c>
      <c r="C26">
        <v>32940</v>
      </c>
      <c r="D26">
        <v>34710</v>
      </c>
      <c r="E26">
        <v>37740</v>
      </c>
      <c r="F26">
        <f t="shared" si="1"/>
        <v>32850</v>
      </c>
    </row>
    <row r="27" spans="1:6" ht="12.75">
      <c r="A27" t="s">
        <v>33</v>
      </c>
      <c r="B27">
        <v>25980</v>
      </c>
      <c r="C27">
        <v>27960</v>
      </c>
      <c r="D27">
        <v>28540</v>
      </c>
      <c r="E27">
        <v>29010</v>
      </c>
      <c r="F27">
        <f t="shared" si="1"/>
        <v>27872.5</v>
      </c>
    </row>
    <row r="28" spans="1:6" ht="12.75">
      <c r="A28" t="s">
        <v>34</v>
      </c>
      <c r="B28">
        <v>1500</v>
      </c>
      <c r="C28">
        <v>1490</v>
      </c>
      <c r="D28">
        <v>1570</v>
      </c>
      <c r="E28">
        <v>1520</v>
      </c>
      <c r="F28">
        <f t="shared" si="1"/>
        <v>1520</v>
      </c>
    </row>
    <row r="29" spans="1:6" ht="12.75">
      <c r="A29" t="s">
        <v>35</v>
      </c>
      <c r="B29">
        <v>930</v>
      </c>
      <c r="C29">
        <v>990</v>
      </c>
      <c r="D29">
        <v>1010</v>
      </c>
      <c r="E29">
        <v>960</v>
      </c>
      <c r="F29">
        <f t="shared" si="1"/>
        <v>972.5</v>
      </c>
    </row>
    <row r="30" ht="12.75">
      <c r="A30" s="2"/>
    </row>
    <row r="31" ht="12.75">
      <c r="A31" s="2">
        <v>1302</v>
      </c>
    </row>
    <row r="32" spans="1:5" ht="12.75">
      <c r="A32" s="2" t="s">
        <v>11</v>
      </c>
      <c r="B32" s="1"/>
      <c r="C32" s="1"/>
      <c r="D32" s="1"/>
      <c r="E32" s="1"/>
    </row>
    <row r="33" spans="1:6" ht="12.75">
      <c r="A33" t="s">
        <v>29</v>
      </c>
      <c r="B33">
        <v>16840</v>
      </c>
      <c r="C33">
        <v>17370</v>
      </c>
      <c r="D33">
        <v>17550</v>
      </c>
      <c r="E33">
        <v>17770</v>
      </c>
      <c r="F33">
        <f t="shared" si="1"/>
        <v>17382.5</v>
      </c>
    </row>
    <row r="34" spans="1:6" ht="12.75">
      <c r="A34" t="s">
        <v>0</v>
      </c>
      <c r="B34">
        <v>18520</v>
      </c>
      <c r="C34">
        <v>18350</v>
      </c>
      <c r="D34">
        <v>18620</v>
      </c>
      <c r="E34">
        <v>18650</v>
      </c>
      <c r="F34">
        <f t="shared" si="1"/>
        <v>18535</v>
      </c>
    </row>
    <row r="35" spans="1:6" ht="12.75">
      <c r="A35" t="s">
        <v>1</v>
      </c>
      <c r="B35">
        <v>83250</v>
      </c>
      <c r="C35">
        <v>81380</v>
      </c>
      <c r="D35">
        <v>76300</v>
      </c>
      <c r="E35">
        <v>75900</v>
      </c>
      <c r="F35">
        <f t="shared" si="1"/>
        <v>79207.5</v>
      </c>
    </row>
    <row r="36" spans="1:6" ht="12.75">
      <c r="A36" t="s">
        <v>30</v>
      </c>
      <c r="B36">
        <v>61380</v>
      </c>
      <c r="C36">
        <v>62010</v>
      </c>
      <c r="D36">
        <v>60390</v>
      </c>
      <c r="E36">
        <v>60890</v>
      </c>
      <c r="F36">
        <f t="shared" si="1"/>
        <v>61167.5</v>
      </c>
    </row>
    <row r="37" spans="1:6" ht="12.75">
      <c r="A37" t="s">
        <v>2</v>
      </c>
      <c r="B37">
        <v>62300</v>
      </c>
      <c r="C37">
        <v>59530</v>
      </c>
      <c r="D37">
        <v>58490</v>
      </c>
      <c r="E37">
        <v>58990</v>
      </c>
      <c r="F37">
        <f t="shared" si="1"/>
        <v>59827.5</v>
      </c>
    </row>
    <row r="38" spans="1:6" ht="12.75">
      <c r="A38" t="s">
        <v>31</v>
      </c>
      <c r="B38">
        <v>76150</v>
      </c>
      <c r="C38">
        <v>76220</v>
      </c>
      <c r="D38">
        <v>76560</v>
      </c>
      <c r="E38">
        <v>76650</v>
      </c>
      <c r="F38">
        <f t="shared" si="1"/>
        <v>76395</v>
      </c>
    </row>
    <row r="39" spans="1:6" ht="12.75">
      <c r="A39" t="s">
        <v>32</v>
      </c>
      <c r="B39">
        <v>69890</v>
      </c>
      <c r="C39">
        <v>72960</v>
      </c>
      <c r="D39">
        <v>70820</v>
      </c>
      <c r="E39">
        <v>69740</v>
      </c>
      <c r="F39">
        <f t="shared" si="1"/>
        <v>70852.5</v>
      </c>
    </row>
    <row r="40" spans="1:6" ht="12.75">
      <c r="A40" t="s">
        <v>33</v>
      </c>
      <c r="B40">
        <v>49310</v>
      </c>
      <c r="C40">
        <v>49140</v>
      </c>
      <c r="D40">
        <v>49930</v>
      </c>
      <c r="E40">
        <v>51730</v>
      </c>
      <c r="F40">
        <f t="shared" si="1"/>
        <v>50027.5</v>
      </c>
    </row>
    <row r="41" spans="1:6" ht="12.75">
      <c r="A41" t="s">
        <v>34</v>
      </c>
      <c r="B41">
        <v>2100</v>
      </c>
      <c r="C41">
        <v>2060</v>
      </c>
      <c r="D41">
        <v>2050</v>
      </c>
      <c r="E41">
        <v>2060</v>
      </c>
      <c r="F41">
        <f t="shared" si="1"/>
        <v>2067.5</v>
      </c>
    </row>
    <row r="42" spans="1:6" ht="12.75">
      <c r="A42" t="s">
        <v>35</v>
      </c>
      <c r="B42">
        <v>660</v>
      </c>
      <c r="C42">
        <v>880</v>
      </c>
      <c r="D42">
        <v>960</v>
      </c>
      <c r="E42">
        <v>980</v>
      </c>
      <c r="F42">
        <f t="shared" si="1"/>
        <v>870</v>
      </c>
    </row>
    <row r="43" ht="12.75">
      <c r="A43" s="2"/>
    </row>
    <row r="44" ht="12.75">
      <c r="A44" s="2">
        <v>1402</v>
      </c>
    </row>
    <row r="45" spans="1:5" ht="12.75">
      <c r="A45" s="2" t="s">
        <v>11</v>
      </c>
      <c r="B45" s="1"/>
      <c r="C45" s="1"/>
      <c r="D45" s="1"/>
      <c r="E45" s="1"/>
    </row>
    <row r="46" spans="1:6" ht="12.75">
      <c r="A46" t="s">
        <v>29</v>
      </c>
      <c r="B46">
        <v>25890</v>
      </c>
      <c r="C46">
        <v>26790</v>
      </c>
      <c r="D46">
        <v>26360</v>
      </c>
      <c r="E46">
        <v>26180</v>
      </c>
      <c r="F46">
        <f aca="true" t="shared" si="2" ref="F46:F55">AVERAGE(B46:E46)</f>
        <v>26305</v>
      </c>
    </row>
    <row r="47" spans="1:6" ht="12.75">
      <c r="A47" t="s">
        <v>0</v>
      </c>
      <c r="B47">
        <v>27360</v>
      </c>
      <c r="C47">
        <v>27010</v>
      </c>
      <c r="D47">
        <v>27520</v>
      </c>
      <c r="E47">
        <v>27440</v>
      </c>
      <c r="F47">
        <f t="shared" si="2"/>
        <v>27332.5</v>
      </c>
    </row>
    <row r="48" spans="1:6" ht="12.75">
      <c r="A48" t="s">
        <v>1</v>
      </c>
      <c r="B48">
        <v>107600</v>
      </c>
      <c r="C48">
        <v>104490</v>
      </c>
      <c r="D48">
        <v>99960</v>
      </c>
      <c r="E48">
        <v>100380</v>
      </c>
      <c r="F48">
        <f t="shared" si="2"/>
        <v>103107.5</v>
      </c>
    </row>
    <row r="49" spans="1:6" ht="12.75">
      <c r="A49" t="s">
        <v>30</v>
      </c>
      <c r="B49">
        <v>85970</v>
      </c>
      <c r="C49">
        <v>86560</v>
      </c>
      <c r="D49">
        <v>85930</v>
      </c>
      <c r="E49">
        <v>84640</v>
      </c>
      <c r="F49">
        <f t="shared" si="2"/>
        <v>85775</v>
      </c>
    </row>
    <row r="50" spans="1:6" ht="12.75">
      <c r="A50" t="s">
        <v>2</v>
      </c>
      <c r="B50">
        <v>84640</v>
      </c>
      <c r="C50">
        <v>82220</v>
      </c>
      <c r="D50">
        <v>81140</v>
      </c>
      <c r="E50">
        <v>81000</v>
      </c>
      <c r="F50">
        <f t="shared" si="2"/>
        <v>82250</v>
      </c>
    </row>
    <row r="51" spans="1:6" ht="12.75">
      <c r="A51" t="s">
        <v>31</v>
      </c>
      <c r="B51">
        <v>98190</v>
      </c>
      <c r="C51">
        <v>98480</v>
      </c>
      <c r="D51">
        <v>98600</v>
      </c>
      <c r="E51">
        <v>98980</v>
      </c>
      <c r="F51">
        <f t="shared" si="2"/>
        <v>98562.5</v>
      </c>
    </row>
    <row r="52" spans="1:6" ht="12.75">
      <c r="A52" t="s">
        <v>32</v>
      </c>
      <c r="B52">
        <v>95430</v>
      </c>
      <c r="C52">
        <v>103560</v>
      </c>
      <c r="D52">
        <v>102180</v>
      </c>
      <c r="E52">
        <v>101110</v>
      </c>
      <c r="F52">
        <f t="shared" si="2"/>
        <v>100570</v>
      </c>
    </row>
    <row r="53" spans="1:6" ht="12.75">
      <c r="A53" t="s">
        <v>33</v>
      </c>
      <c r="B53">
        <v>67370</v>
      </c>
      <c r="C53">
        <v>69370</v>
      </c>
      <c r="D53">
        <v>68930</v>
      </c>
      <c r="E53">
        <v>70000</v>
      </c>
      <c r="F53">
        <f t="shared" si="2"/>
        <v>68917.5</v>
      </c>
    </row>
    <row r="54" spans="1:6" ht="12.75">
      <c r="A54" t="s">
        <v>34</v>
      </c>
      <c r="B54">
        <v>2450</v>
      </c>
      <c r="C54">
        <v>2480</v>
      </c>
      <c r="D54">
        <v>2430</v>
      </c>
      <c r="E54">
        <v>2520</v>
      </c>
      <c r="F54">
        <f t="shared" si="2"/>
        <v>2470</v>
      </c>
    </row>
    <row r="55" spans="1:6" ht="12.75">
      <c r="A55" t="s">
        <v>35</v>
      </c>
      <c r="B55">
        <v>1470</v>
      </c>
      <c r="C55">
        <v>1920</v>
      </c>
      <c r="D55">
        <v>1910</v>
      </c>
      <c r="E55">
        <v>1890</v>
      </c>
      <c r="F55">
        <f t="shared" si="2"/>
        <v>1797.5</v>
      </c>
    </row>
    <row r="56" ht="12.75">
      <c r="A56" s="2"/>
    </row>
    <row r="57" ht="12.75">
      <c r="A57" s="2">
        <v>1502</v>
      </c>
    </row>
    <row r="58" spans="1:5" ht="12.75">
      <c r="A58" s="2" t="s">
        <v>45</v>
      </c>
      <c r="B58" s="1"/>
      <c r="C58" s="1"/>
      <c r="D58" s="1"/>
      <c r="E58" s="1"/>
    </row>
    <row r="59" spans="1:6" ht="12.75">
      <c r="A59" t="s">
        <v>29</v>
      </c>
      <c r="B59">
        <v>33320</v>
      </c>
      <c r="C59">
        <v>34060</v>
      </c>
      <c r="D59">
        <v>29740</v>
      </c>
      <c r="E59">
        <v>29980</v>
      </c>
      <c r="F59">
        <f aca="true" t="shared" si="3" ref="F59:F81">AVERAGE(B59:E59)</f>
        <v>31775</v>
      </c>
    </row>
    <row r="60" spans="1:6" ht="12.75">
      <c r="A60" t="s">
        <v>0</v>
      </c>
      <c r="B60">
        <v>36930</v>
      </c>
      <c r="C60">
        <v>37700</v>
      </c>
      <c r="D60">
        <v>35180</v>
      </c>
      <c r="E60">
        <v>34770</v>
      </c>
      <c r="F60">
        <f t="shared" si="3"/>
        <v>36145</v>
      </c>
    </row>
    <row r="61" spans="1:6" ht="12.75">
      <c r="A61" t="s">
        <v>1</v>
      </c>
      <c r="B61">
        <v>114290</v>
      </c>
      <c r="C61">
        <v>113600</v>
      </c>
      <c r="D61">
        <v>106720</v>
      </c>
      <c r="E61">
        <v>104640</v>
      </c>
      <c r="F61">
        <f t="shared" si="3"/>
        <v>109812.5</v>
      </c>
    </row>
    <row r="62" spans="1:6" ht="12.75">
      <c r="A62" t="s">
        <v>30</v>
      </c>
      <c r="B62">
        <v>94970</v>
      </c>
      <c r="C62">
        <v>94800</v>
      </c>
      <c r="D62">
        <v>93520</v>
      </c>
      <c r="E62">
        <v>92530</v>
      </c>
      <c r="F62">
        <f t="shared" si="3"/>
        <v>93955</v>
      </c>
    </row>
    <row r="63" spans="1:6" ht="12.75">
      <c r="A63" t="s">
        <v>2</v>
      </c>
      <c r="B63">
        <v>97730</v>
      </c>
      <c r="C63">
        <v>97490</v>
      </c>
      <c r="D63">
        <v>90080</v>
      </c>
      <c r="E63">
        <v>89310</v>
      </c>
      <c r="F63">
        <f t="shared" si="3"/>
        <v>93652.5</v>
      </c>
    </row>
    <row r="64" spans="1:6" ht="12.75">
      <c r="A64" t="s">
        <v>31</v>
      </c>
      <c r="B64">
        <v>114980</v>
      </c>
      <c r="C64">
        <v>115410</v>
      </c>
      <c r="D64">
        <v>110780</v>
      </c>
      <c r="E64">
        <v>110200</v>
      </c>
      <c r="F64">
        <f t="shared" si="3"/>
        <v>112842.5</v>
      </c>
    </row>
    <row r="65" spans="1:6" ht="12.75">
      <c r="A65" t="s">
        <v>32</v>
      </c>
      <c r="B65">
        <v>127750</v>
      </c>
      <c r="C65">
        <v>135250</v>
      </c>
      <c r="D65">
        <v>130490</v>
      </c>
      <c r="E65">
        <v>129440</v>
      </c>
      <c r="F65">
        <f t="shared" si="3"/>
        <v>130732.5</v>
      </c>
    </row>
    <row r="66" spans="1:6" ht="12.75">
      <c r="A66" t="s">
        <v>33</v>
      </c>
      <c r="B66">
        <v>91550</v>
      </c>
      <c r="C66">
        <v>89350</v>
      </c>
      <c r="D66">
        <v>87850</v>
      </c>
      <c r="E66">
        <v>88490</v>
      </c>
      <c r="F66">
        <f t="shared" si="3"/>
        <v>89310</v>
      </c>
    </row>
    <row r="67" spans="1:6" ht="12.75">
      <c r="A67" t="s">
        <v>34</v>
      </c>
      <c r="B67">
        <v>4980</v>
      </c>
      <c r="C67">
        <v>2840</v>
      </c>
      <c r="D67">
        <v>2800</v>
      </c>
      <c r="E67">
        <v>2830</v>
      </c>
      <c r="F67">
        <f t="shared" si="3"/>
        <v>3362.5</v>
      </c>
    </row>
    <row r="68" spans="1:6" ht="12.75">
      <c r="A68" t="s">
        <v>35</v>
      </c>
      <c r="B68">
        <v>5170</v>
      </c>
      <c r="C68">
        <v>2900</v>
      </c>
      <c r="D68">
        <v>3130</v>
      </c>
      <c r="E68">
        <v>3150</v>
      </c>
      <c r="F68">
        <f t="shared" si="3"/>
        <v>3587.5</v>
      </c>
    </row>
    <row r="69" ht="12.75">
      <c r="A69" s="2"/>
    </row>
    <row r="70" ht="12.75">
      <c r="A70" s="2">
        <v>1602</v>
      </c>
    </row>
    <row r="71" spans="1:5" ht="12.75">
      <c r="A71" s="2" t="s">
        <v>45</v>
      </c>
      <c r="B71" s="1"/>
      <c r="C71" s="1"/>
      <c r="D71" s="1"/>
      <c r="E71" s="1"/>
    </row>
    <row r="72" spans="1:6" ht="12.75">
      <c r="A72" t="s">
        <v>29</v>
      </c>
      <c r="B72">
        <v>33320</v>
      </c>
      <c r="C72">
        <v>34630</v>
      </c>
      <c r="D72">
        <v>35330</v>
      </c>
      <c r="E72">
        <v>34960</v>
      </c>
      <c r="F72">
        <f t="shared" si="3"/>
        <v>34560</v>
      </c>
    </row>
    <row r="73" spans="1:6" ht="12.75">
      <c r="A73" t="s">
        <v>0</v>
      </c>
      <c r="B73">
        <v>38030</v>
      </c>
      <c r="C73">
        <v>38840</v>
      </c>
      <c r="D73">
        <v>39130</v>
      </c>
      <c r="E73">
        <v>38580</v>
      </c>
      <c r="F73">
        <f t="shared" si="3"/>
        <v>38645</v>
      </c>
    </row>
    <row r="74" spans="1:6" ht="12.75">
      <c r="A74" t="s">
        <v>1</v>
      </c>
      <c r="B74">
        <v>114460</v>
      </c>
      <c r="C74">
        <v>115540</v>
      </c>
      <c r="D74">
        <v>115680</v>
      </c>
      <c r="E74">
        <v>114040</v>
      </c>
      <c r="F74">
        <f t="shared" si="3"/>
        <v>114930</v>
      </c>
    </row>
    <row r="75" spans="1:6" ht="12.75">
      <c r="A75" t="s">
        <v>30</v>
      </c>
      <c r="B75">
        <v>101580</v>
      </c>
      <c r="C75">
        <v>103760</v>
      </c>
      <c r="D75">
        <v>102710</v>
      </c>
      <c r="E75">
        <v>101870</v>
      </c>
      <c r="F75">
        <f t="shared" si="3"/>
        <v>102480</v>
      </c>
    </row>
    <row r="76" spans="1:6" ht="12.75">
      <c r="A76" t="s">
        <v>2</v>
      </c>
      <c r="B76">
        <v>101110</v>
      </c>
      <c r="C76">
        <v>101630</v>
      </c>
      <c r="D76">
        <v>100990</v>
      </c>
      <c r="E76">
        <v>98030</v>
      </c>
      <c r="F76">
        <f t="shared" si="3"/>
        <v>100440</v>
      </c>
    </row>
    <row r="77" spans="1:6" ht="12.75">
      <c r="A77" t="s">
        <v>31</v>
      </c>
      <c r="B77">
        <v>122440</v>
      </c>
      <c r="C77">
        <v>121260</v>
      </c>
      <c r="D77">
        <v>121080</v>
      </c>
      <c r="E77">
        <v>120450</v>
      </c>
      <c r="F77">
        <f t="shared" si="3"/>
        <v>121307.5</v>
      </c>
    </row>
    <row r="78" spans="1:6" ht="12.75">
      <c r="A78" t="s">
        <v>32</v>
      </c>
      <c r="B78">
        <v>134930</v>
      </c>
      <c r="C78">
        <v>141930</v>
      </c>
      <c r="D78">
        <v>143470</v>
      </c>
      <c r="E78">
        <v>140310</v>
      </c>
      <c r="F78">
        <f t="shared" si="3"/>
        <v>140160</v>
      </c>
    </row>
    <row r="79" spans="1:6" ht="12.75">
      <c r="A79" t="s">
        <v>33</v>
      </c>
      <c r="B79">
        <v>102480</v>
      </c>
      <c r="C79">
        <v>106140</v>
      </c>
      <c r="D79">
        <v>105790</v>
      </c>
      <c r="E79">
        <v>103830</v>
      </c>
      <c r="F79">
        <f t="shared" si="3"/>
        <v>104560</v>
      </c>
    </row>
    <row r="80" spans="1:6" ht="12.75">
      <c r="A80" t="s">
        <v>34</v>
      </c>
      <c r="B80">
        <v>3080</v>
      </c>
      <c r="C80">
        <v>2910</v>
      </c>
      <c r="D80">
        <v>2890</v>
      </c>
      <c r="E80">
        <v>2950</v>
      </c>
      <c r="F80">
        <f t="shared" si="3"/>
        <v>2957.5</v>
      </c>
    </row>
    <row r="81" spans="1:6" ht="12.75">
      <c r="A81" t="s">
        <v>35</v>
      </c>
      <c r="B81">
        <v>3550</v>
      </c>
      <c r="C81">
        <v>3940</v>
      </c>
      <c r="D81">
        <v>4300</v>
      </c>
      <c r="E81">
        <v>4210</v>
      </c>
      <c r="F81">
        <f t="shared" si="3"/>
        <v>4000</v>
      </c>
    </row>
    <row r="82" ht="12.75">
      <c r="A82" s="2"/>
    </row>
    <row r="83" ht="12.75">
      <c r="A83" s="2">
        <v>1702</v>
      </c>
    </row>
    <row r="84" spans="1:5" ht="12.75">
      <c r="A84" s="2" t="s">
        <v>45</v>
      </c>
      <c r="B84" s="1"/>
      <c r="C84" s="1"/>
      <c r="D84" s="1"/>
      <c r="E84" s="1"/>
    </row>
    <row r="85" spans="1:6" ht="12.75">
      <c r="A85" t="s">
        <v>29</v>
      </c>
      <c r="B85">
        <v>38680</v>
      </c>
      <c r="C85">
        <v>42560</v>
      </c>
      <c r="D85">
        <v>42860</v>
      </c>
      <c r="E85">
        <v>42870</v>
      </c>
      <c r="F85">
        <f aca="true" t="shared" si="4" ref="F85:F94">AVERAGE(B85:E85)</f>
        <v>41742.5</v>
      </c>
    </row>
    <row r="86" spans="1:6" ht="12.75">
      <c r="A86" t="s">
        <v>0</v>
      </c>
      <c r="B86">
        <v>43260</v>
      </c>
      <c r="C86">
        <v>45430</v>
      </c>
      <c r="D86">
        <v>43680</v>
      </c>
      <c r="E86">
        <v>43050</v>
      </c>
      <c r="F86">
        <f t="shared" si="4"/>
        <v>43855</v>
      </c>
    </row>
    <row r="87" spans="1:6" ht="12.75">
      <c r="A87" t="s">
        <v>1</v>
      </c>
      <c r="B87">
        <v>127780</v>
      </c>
      <c r="C87">
        <v>125310</v>
      </c>
      <c r="D87">
        <v>125570</v>
      </c>
      <c r="E87">
        <v>124460</v>
      </c>
      <c r="F87">
        <f t="shared" si="4"/>
        <v>125780</v>
      </c>
    </row>
    <row r="88" spans="1:6" ht="12.75">
      <c r="A88" t="s">
        <v>30</v>
      </c>
      <c r="B88">
        <v>114460</v>
      </c>
      <c r="C88">
        <v>114890</v>
      </c>
      <c r="D88">
        <v>110820</v>
      </c>
      <c r="E88">
        <v>111030</v>
      </c>
      <c r="F88">
        <f t="shared" si="4"/>
        <v>112800</v>
      </c>
    </row>
    <row r="89" spans="1:6" ht="12.75">
      <c r="A89" t="s">
        <v>2</v>
      </c>
      <c r="B89">
        <v>115210</v>
      </c>
      <c r="C89">
        <v>114190</v>
      </c>
      <c r="D89">
        <v>111210</v>
      </c>
      <c r="E89">
        <v>111480</v>
      </c>
      <c r="F89">
        <f t="shared" si="4"/>
        <v>113022.5</v>
      </c>
    </row>
    <row r="90" spans="1:6" ht="12.75">
      <c r="A90" t="s">
        <v>31</v>
      </c>
      <c r="B90">
        <v>134620</v>
      </c>
      <c r="C90">
        <v>132450</v>
      </c>
      <c r="D90">
        <v>132300</v>
      </c>
      <c r="E90">
        <v>131730</v>
      </c>
      <c r="F90">
        <f t="shared" si="4"/>
        <v>132775</v>
      </c>
    </row>
    <row r="91" spans="1:6" ht="12.75">
      <c r="A91" t="s">
        <v>32</v>
      </c>
      <c r="B91">
        <v>158160</v>
      </c>
      <c r="C91">
        <v>158250</v>
      </c>
      <c r="D91">
        <v>158680</v>
      </c>
      <c r="E91">
        <v>155530</v>
      </c>
      <c r="F91">
        <f t="shared" si="4"/>
        <v>157655</v>
      </c>
    </row>
    <row r="92" spans="1:6" ht="12.75">
      <c r="A92" t="s">
        <v>33</v>
      </c>
      <c r="B92">
        <v>114650</v>
      </c>
      <c r="C92">
        <v>119040</v>
      </c>
      <c r="D92">
        <v>117680</v>
      </c>
      <c r="E92">
        <v>118710</v>
      </c>
      <c r="F92">
        <f t="shared" si="4"/>
        <v>117520</v>
      </c>
    </row>
    <row r="93" spans="1:6" ht="12.75">
      <c r="A93" t="s">
        <v>34</v>
      </c>
      <c r="B93">
        <v>2290</v>
      </c>
      <c r="C93">
        <v>2190</v>
      </c>
      <c r="D93">
        <v>2150</v>
      </c>
      <c r="E93">
        <v>2150</v>
      </c>
      <c r="F93">
        <f t="shared" si="4"/>
        <v>2195</v>
      </c>
    </row>
    <row r="94" spans="1:6" ht="12.75">
      <c r="A94" t="s">
        <v>35</v>
      </c>
      <c r="B94">
        <v>4540</v>
      </c>
      <c r="C94">
        <v>5080</v>
      </c>
      <c r="D94">
        <v>5180</v>
      </c>
      <c r="E94">
        <v>5170</v>
      </c>
      <c r="F94">
        <f t="shared" si="4"/>
        <v>4992.5</v>
      </c>
    </row>
    <row r="96" ht="12.75">
      <c r="A96" s="2"/>
    </row>
    <row r="97" spans="1:5" ht="12.75">
      <c r="A97" s="2"/>
      <c r="B97" s="1"/>
      <c r="C97" s="1"/>
      <c r="D97" s="1"/>
      <c r="E97" s="1"/>
    </row>
    <row r="108" ht="12.75">
      <c r="A108" s="2"/>
    </row>
    <row r="109" ht="12.75">
      <c r="A109" s="2"/>
    </row>
    <row r="110" spans="1:5" ht="12.75">
      <c r="A110" s="2"/>
      <c r="B110" s="1"/>
      <c r="C110" s="1"/>
      <c r="D110" s="1"/>
      <c r="E110" s="1"/>
    </row>
    <row r="121" ht="12.75">
      <c r="A121" s="2"/>
    </row>
    <row r="122" ht="12.75">
      <c r="A122" s="2"/>
    </row>
    <row r="123" spans="1:5" ht="12.75">
      <c r="A123" s="2"/>
      <c r="B123" s="1"/>
      <c r="C123" s="1"/>
      <c r="D123" s="1"/>
      <c r="E123" s="1"/>
    </row>
    <row r="135" ht="12.75">
      <c r="A135" s="2"/>
    </row>
    <row r="136" spans="1:5" ht="12.75">
      <c r="A136" s="2"/>
      <c r="B136" s="1"/>
      <c r="C136" s="1"/>
      <c r="D136" s="1"/>
      <c r="E136" s="1"/>
    </row>
    <row r="148" ht="12.75">
      <c r="A148" s="2"/>
    </row>
    <row r="149" spans="1:5" ht="12.75">
      <c r="A149" s="2"/>
      <c r="B149" s="1"/>
      <c r="C149" s="1"/>
      <c r="D149" s="1"/>
      <c r="E149" s="1"/>
    </row>
    <row r="161" ht="12.75">
      <c r="A161" s="2"/>
    </row>
    <row r="162" spans="1:5" ht="12.75">
      <c r="A162" s="2"/>
      <c r="B162" s="1"/>
      <c r="C162" s="1"/>
      <c r="D162" s="1"/>
      <c r="E162" s="1"/>
    </row>
    <row r="174" ht="12.75">
      <c r="A174" s="2"/>
    </row>
    <row r="175" spans="1:5" ht="12.75">
      <c r="A175" s="2"/>
      <c r="B175" s="1"/>
      <c r="C175" s="1"/>
      <c r="D175" s="1"/>
      <c r="E175" s="1"/>
    </row>
    <row r="187" ht="12.75">
      <c r="A187" s="2"/>
    </row>
    <row r="188" spans="1:5" ht="12.75">
      <c r="A188" s="2"/>
      <c r="B188" s="1"/>
      <c r="C188" s="1"/>
      <c r="D188" s="1"/>
      <c r="E188" s="1"/>
    </row>
    <row r="200" ht="12.75">
      <c r="A200" s="2"/>
    </row>
    <row r="201" spans="1:5" ht="12.75">
      <c r="A201" s="2"/>
      <c r="B201" s="1"/>
      <c r="C201" s="1"/>
      <c r="D201" s="1"/>
      <c r="E201" s="1"/>
    </row>
    <row r="213" ht="12.75">
      <c r="A213" s="2"/>
    </row>
    <row r="214" spans="1:5" ht="12.75">
      <c r="A214" s="2"/>
      <c r="B214" s="1"/>
      <c r="C214" s="1"/>
      <c r="D214" s="1"/>
      <c r="E214" s="1"/>
    </row>
    <row r="226" ht="12.75">
      <c r="A226" s="2"/>
    </row>
    <row r="227" spans="1:5" ht="12.75">
      <c r="A227" s="2"/>
      <c r="B227" s="1"/>
      <c r="C227" s="1"/>
      <c r="D227" s="1"/>
      <c r="E227" s="1"/>
    </row>
    <row r="238" ht="12.75">
      <c r="A238" s="2"/>
    </row>
    <row r="239" ht="12.75">
      <c r="A239" s="2"/>
    </row>
    <row r="240" spans="1:5" ht="12.75">
      <c r="A240" s="2"/>
      <c r="B240" s="1"/>
      <c r="C240" s="1"/>
      <c r="D240" s="1"/>
      <c r="E240" s="1"/>
    </row>
    <row r="252" ht="12.75">
      <c r="A252" s="2"/>
    </row>
    <row r="253" spans="1:5" ht="12.75">
      <c r="A253" s="2"/>
      <c r="B253" s="1"/>
      <c r="C253" s="1"/>
      <c r="D253" s="1"/>
      <c r="E253" s="1"/>
    </row>
    <row r="265" ht="12.75">
      <c r="A265" s="2"/>
    </row>
    <row r="266" spans="1:5" ht="12.75">
      <c r="A266" s="2"/>
      <c r="B266" s="1"/>
      <c r="C266" s="1"/>
      <c r="D266" s="1"/>
      <c r="E266" s="1"/>
    </row>
    <row r="278" ht="12.75">
      <c r="A278" s="2"/>
    </row>
    <row r="279" spans="1:5" ht="12.75">
      <c r="A279" s="2"/>
      <c r="B279" s="1"/>
      <c r="C279" s="1"/>
      <c r="D279" s="1"/>
      <c r="E279" s="1"/>
    </row>
    <row r="291" ht="12.75">
      <c r="A291" s="2"/>
    </row>
    <row r="292" spans="1:5" ht="12.75">
      <c r="A292" s="2"/>
      <c r="B292" s="1"/>
      <c r="C292" s="1"/>
      <c r="D292" s="1"/>
      <c r="E292" s="1"/>
    </row>
    <row r="304" ht="12.75">
      <c r="A304" s="2"/>
    </row>
    <row r="305" spans="1:5" ht="12.75">
      <c r="A305" s="2"/>
      <c r="B305" s="1"/>
      <c r="C305" s="1"/>
      <c r="D305" s="1"/>
      <c r="E305" s="1"/>
    </row>
    <row r="317" ht="12.75">
      <c r="A317" s="2"/>
    </row>
    <row r="318" spans="1:5" ht="12.75">
      <c r="A318" s="2"/>
      <c r="B318" s="1"/>
      <c r="C318" s="1"/>
      <c r="D318" s="1"/>
      <c r="E318" s="1"/>
    </row>
    <row r="330" ht="12.75">
      <c r="A330" s="2"/>
    </row>
    <row r="331" spans="1:5" ht="12.75">
      <c r="A331" s="2"/>
      <c r="B331" s="1"/>
      <c r="C331" s="1"/>
      <c r="D331" s="1"/>
      <c r="E331" s="1"/>
    </row>
    <row r="343" ht="12.75">
      <c r="A343" s="2"/>
    </row>
    <row r="344" spans="1:4" ht="12.75">
      <c r="A344" s="2"/>
      <c r="B344" s="1"/>
      <c r="C344" s="1"/>
      <c r="D344" s="1"/>
    </row>
    <row r="356" ht="12.75">
      <c r="A356" s="2"/>
    </row>
    <row r="357" spans="1:4" ht="12.75">
      <c r="A357" s="2"/>
      <c r="B357" s="1"/>
      <c r="C357" s="1"/>
      <c r="D357" s="1"/>
    </row>
    <row r="369" ht="12.75">
      <c r="A369" s="2"/>
    </row>
    <row r="370" spans="1:5" ht="12.75">
      <c r="A370" s="2"/>
      <c r="B370" s="1"/>
      <c r="C370" s="1"/>
      <c r="D370" s="1"/>
      <c r="E37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U162"/>
  <sheetViews>
    <sheetView workbookViewId="0" topLeftCell="D98">
      <selection activeCell="X61" sqref="X61"/>
    </sheetView>
  </sheetViews>
  <sheetFormatPr defaultColWidth="9.140625" defaultRowHeight="12.75"/>
  <cols>
    <col min="2" max="2" width="5.7109375" style="0" customWidth="1"/>
    <col min="3" max="3" width="7.7109375" style="0" customWidth="1"/>
  </cols>
  <sheetData>
    <row r="2" ht="12.75">
      <c r="D2" t="s">
        <v>25</v>
      </c>
    </row>
    <row r="3" spans="4:6" ht="12.75">
      <c r="D3" t="s">
        <v>26</v>
      </c>
      <c r="F3" s="2">
        <v>10</v>
      </c>
    </row>
    <row r="6" spans="4:46" ht="12.75">
      <c r="D6" t="s">
        <v>27</v>
      </c>
      <c r="F6" s="2">
        <v>-1</v>
      </c>
      <c r="H6" t="s">
        <v>27</v>
      </c>
      <c r="J6" s="2">
        <v>10</v>
      </c>
      <c r="L6" t="s">
        <v>27</v>
      </c>
      <c r="N6" s="2">
        <v>9</v>
      </c>
      <c r="P6" t="s">
        <v>27</v>
      </c>
      <c r="R6" s="2">
        <v>8</v>
      </c>
      <c r="T6" t="s">
        <v>27</v>
      </c>
      <c r="V6" s="2">
        <v>7</v>
      </c>
      <c r="X6" t="s">
        <v>27</v>
      </c>
      <c r="Z6" s="2">
        <v>6</v>
      </c>
      <c r="AB6" t="s">
        <v>27</v>
      </c>
      <c r="AD6" s="2">
        <v>5</v>
      </c>
      <c r="AF6" t="s">
        <v>27</v>
      </c>
      <c r="AH6" s="2">
        <v>4</v>
      </c>
      <c r="AJ6" t="s">
        <v>27</v>
      </c>
      <c r="AL6" s="2">
        <v>3</v>
      </c>
      <c r="AN6" t="s">
        <v>27</v>
      </c>
      <c r="AP6" s="2">
        <v>2</v>
      </c>
      <c r="AR6" t="s">
        <v>27</v>
      </c>
      <c r="AT6">
        <v>1</v>
      </c>
    </row>
    <row r="8" ht="12.75">
      <c r="B8" s="2" t="s">
        <v>18</v>
      </c>
    </row>
    <row r="9" spans="4:47" ht="12.75">
      <c r="D9" s="3" t="e">
        <f>CONCATENATE(INDEX('Raw Data'!$J$4:$J$20,F6)," (",INDEX('Raw Data'!$I$4:$I$19,F6),")")</f>
        <v>#VALUE!</v>
      </c>
      <c r="E9" s="3"/>
      <c r="F9" s="3"/>
      <c r="G9" s="3"/>
      <c r="H9" s="3" t="str">
        <f>CONCATENATE(INDEX('Raw Data'!$J$4:$J$20,J6)," (",INDEX('Raw Data'!$I$4:$I$19,J6),")")</f>
        <v>0ug (-ve control) (E07     )</v>
      </c>
      <c r="I9" s="3"/>
      <c r="J9" s="3"/>
      <c r="K9" s="3"/>
      <c r="L9" s="3" t="str">
        <f>CONCATENATE(INDEX('Raw Data'!$J$4:$J$20,N6)," (",INDEX('Raw Data'!$I$4:$I$19,N6),")")</f>
        <v>0ug (-ve control) (E05     )</v>
      </c>
      <c r="M9" s="3"/>
      <c r="N9" s="3"/>
      <c r="O9" s="3"/>
      <c r="P9" s="3" t="str">
        <f>CONCATENATE(INDEX('Raw Data'!$J$4:$J$20,R6)," (",INDEX('Raw Data'!$I$4:$I$19,R6),")")</f>
        <v>6ug (D10     )</v>
      </c>
      <c r="Q9" s="3"/>
      <c r="R9" s="3"/>
      <c r="S9" s="3"/>
      <c r="T9" s="3" t="str">
        <f>CONCATENATE(INDEX('Raw Data'!$J$4:$J$20,V6)," (",INDEX('Raw Data'!$I$4:$I$19,V6),")")</f>
        <v>6ug (D08     )</v>
      </c>
      <c r="U9" s="3"/>
      <c r="V9" s="3"/>
      <c r="W9" s="3"/>
      <c r="X9" s="3" t="str">
        <f>CONCATENATE(INDEX('Raw Data'!$J$4:$J$20,Z6)," (",INDEX('Raw Data'!$I$4:$I$19,Z6),")")</f>
        <v>4ug (D06     )</v>
      </c>
      <c r="Y9" s="3"/>
      <c r="Z9" s="3"/>
      <c r="AA9" s="3"/>
      <c r="AB9" s="3" t="str">
        <f>CONCATENATE(INDEX('Raw Data'!$J$4:$J$20,AD6)," (",INDEX('Raw Data'!$I$4:$I$19,AD6),")")</f>
        <v>4ug (D04     )</v>
      </c>
      <c r="AC9" s="3"/>
      <c r="AD9" s="3"/>
      <c r="AE9" s="3"/>
      <c r="AF9" s="3" t="str">
        <f>CONCATENATE(INDEX('Raw Data'!$J$4:$J$20,AH6)," (",INDEX('Raw Data'!$I$4:$I$19,AH6),")")</f>
        <v>2ug (+ve control) (C09     )</v>
      </c>
      <c r="AG9" s="3"/>
      <c r="AH9" s="3"/>
      <c r="AI9" s="3"/>
      <c r="AJ9" s="3" t="str">
        <f>CONCATENATE(INDEX('Raw Data'!$J$4:$J$20,AL6)," (",INDEX('Raw Data'!$I$4:$I$19,AL6),")")</f>
        <v>2ug (+ve control) (C07     )</v>
      </c>
      <c r="AK9" s="3"/>
      <c r="AL9" s="3"/>
      <c r="AM9" s="3"/>
      <c r="AN9" s="3" t="str">
        <f>CONCATENATE(INDEX('Raw Data'!$J$4:$J$20,AP6)," (",INDEX('Raw Data'!$I$4:$I$19,AP6),")")</f>
        <v>1ug (C05     )</v>
      </c>
      <c r="AO9" s="3"/>
      <c r="AP9" s="3"/>
      <c r="AQ9" s="3"/>
      <c r="AR9" s="14" t="str">
        <f>CONCATENATE(INDEX('Raw Data'!$J$4:$J$20,AT6)," (",INDEX('Raw Data'!$I$4:$I$19,AT6),")")</f>
        <v>1ug (C03     )</v>
      </c>
      <c r="AS9" s="14"/>
      <c r="AT9" s="14"/>
      <c r="AU9" s="14"/>
    </row>
    <row r="10" spans="2:47" ht="12.75">
      <c r="B10" t="s">
        <v>12</v>
      </c>
      <c r="C10" t="s">
        <v>13</v>
      </c>
      <c r="D10" t="s">
        <v>14</v>
      </c>
      <c r="E10" t="s">
        <v>15</v>
      </c>
      <c r="F10" t="s">
        <v>16</v>
      </c>
      <c r="G10" t="s">
        <v>17</v>
      </c>
      <c r="H10" t="s">
        <v>14</v>
      </c>
      <c r="I10" t="s">
        <v>15</v>
      </c>
      <c r="J10" t="s">
        <v>16</v>
      </c>
      <c r="K10" t="s">
        <v>17</v>
      </c>
      <c r="L10" t="s">
        <v>14</v>
      </c>
      <c r="M10" t="s">
        <v>15</v>
      </c>
      <c r="N10" t="s">
        <v>16</v>
      </c>
      <c r="O10" t="s">
        <v>17</v>
      </c>
      <c r="P10" t="s">
        <v>14</v>
      </c>
      <c r="Q10" t="s">
        <v>15</v>
      </c>
      <c r="R10" t="s">
        <v>16</v>
      </c>
      <c r="S10" t="s">
        <v>17</v>
      </c>
      <c r="T10" t="s">
        <v>14</v>
      </c>
      <c r="U10" t="s">
        <v>15</v>
      </c>
      <c r="V10" t="s">
        <v>16</v>
      </c>
      <c r="W10" t="s">
        <v>17</v>
      </c>
      <c r="X10" t="s">
        <v>14</v>
      </c>
      <c r="Y10" t="s">
        <v>15</v>
      </c>
      <c r="Z10" t="s">
        <v>16</v>
      </c>
      <c r="AA10" t="s">
        <v>17</v>
      </c>
      <c r="AB10" t="s">
        <v>14</v>
      </c>
      <c r="AC10" t="s">
        <v>15</v>
      </c>
      <c r="AD10" t="s">
        <v>16</v>
      </c>
      <c r="AE10" t="s">
        <v>17</v>
      </c>
      <c r="AF10" t="s">
        <v>14</v>
      </c>
      <c r="AG10" t="s">
        <v>15</v>
      </c>
      <c r="AH10" t="s">
        <v>16</v>
      </c>
      <c r="AI10" t="s">
        <v>17</v>
      </c>
      <c r="AJ10" t="s">
        <v>14</v>
      </c>
      <c r="AK10" t="s">
        <v>15</v>
      </c>
      <c r="AL10" t="s">
        <v>16</v>
      </c>
      <c r="AM10" t="s">
        <v>17</v>
      </c>
      <c r="AN10" t="s">
        <v>14</v>
      </c>
      <c r="AO10" t="s">
        <v>15</v>
      </c>
      <c r="AP10" t="s">
        <v>16</v>
      </c>
      <c r="AQ10" t="s">
        <v>17</v>
      </c>
      <c r="AR10" t="s">
        <v>14</v>
      </c>
      <c r="AS10" t="s">
        <v>15</v>
      </c>
      <c r="AT10" t="s">
        <v>16</v>
      </c>
      <c r="AU10" t="s">
        <v>17</v>
      </c>
    </row>
    <row r="11" spans="2:47" ht="12.75">
      <c r="B11">
        <v>5</v>
      </c>
      <c r="C11">
        <f>INDEX('Raw Data'!A$1:A$998,$B11)</f>
        <v>1102</v>
      </c>
      <c r="D11">
        <f>INDEX('Raw Data'!B$1:B$998,$B11+$F$6+1)</f>
        <v>0</v>
      </c>
      <c r="E11">
        <f>INDEX('Raw Data'!C$1:C$998,$B11+$F$6+1)</f>
        <v>0</v>
      </c>
      <c r="F11">
        <f>INDEX('Raw Data'!D$1:D$998,$B11+$F$6+1)</f>
        <v>0</v>
      </c>
      <c r="G11">
        <f>INDEX('Raw Data'!E$1:E$998,$B11+$F$6+1)</f>
        <v>0</v>
      </c>
      <c r="H11">
        <f>INDEX('Raw Data'!B$1:B$998,$B11+$J$6+1)</f>
        <v>30</v>
      </c>
      <c r="I11">
        <f>INDEX('Raw Data'!C$1:C$998,$B11+$J$6+1)</f>
        <v>30</v>
      </c>
      <c r="J11">
        <f>INDEX('Raw Data'!D$1:D$998,$B11+$J$6+1)</f>
        <v>20</v>
      </c>
      <c r="K11">
        <f>INDEX('Raw Data'!E$1:E$998,$B11+$J$6+1)</f>
        <v>30</v>
      </c>
      <c r="L11">
        <f>INDEX('Raw Data'!B$1:B$998,$B11+$N$6+1)</f>
        <v>1300</v>
      </c>
      <c r="M11">
        <f>INDEX('Raw Data'!C$1:C$998,$B11+$N$6+1)</f>
        <v>1250</v>
      </c>
      <c r="N11">
        <f>INDEX('Raw Data'!D$1:D$998,$B11+$N$6+1)</f>
        <v>1300</v>
      </c>
      <c r="O11">
        <f>INDEX('Raw Data'!E$1:E$998,$B11+$N$6+1)</f>
        <v>1300</v>
      </c>
      <c r="P11">
        <f>INDEX('Raw Data'!B$1:B$998,$B11+$R$6+1)</f>
        <v>630</v>
      </c>
      <c r="Q11">
        <f>INDEX('Raw Data'!C$1:C$998,$B11+$R$6+1)</f>
        <v>740</v>
      </c>
      <c r="R11">
        <f>INDEX('Raw Data'!D$1:D$998,$B11+$R$6+1)</f>
        <v>760</v>
      </c>
      <c r="S11">
        <f>INDEX('Raw Data'!E$1:E$998,$B11+$R$6+1)</f>
        <v>820</v>
      </c>
      <c r="T11">
        <f>INDEX('Raw Data'!B$1:B$998,$B11+$V$6+1)</f>
        <v>990</v>
      </c>
      <c r="U11">
        <f>INDEX('Raw Data'!C$1:C$998,$B11+$V$6+1)</f>
        <v>1000</v>
      </c>
      <c r="V11">
        <f>INDEX('Raw Data'!D$1:D$998,$B11+$V$6+1)</f>
        <v>1150</v>
      </c>
      <c r="W11">
        <f>INDEX('Raw Data'!E$1:E$998,$B11+$V$6+1)</f>
        <v>1230</v>
      </c>
      <c r="X11">
        <f>INDEX('Raw Data'!B$1:B$998,$B11+$Z$6+1)</f>
        <v>740</v>
      </c>
      <c r="Y11">
        <f>INDEX('Raw Data'!C$1:C$998,$B11+$Z$6+1)</f>
        <v>950</v>
      </c>
      <c r="Z11">
        <f>INDEX('Raw Data'!D$1:D$998,$B11+$Z$6+1)</f>
        <v>950</v>
      </c>
      <c r="AA11">
        <f>INDEX('Raw Data'!E$1:E$998,$B11+$Z$6+1)</f>
        <v>1000</v>
      </c>
      <c r="AB11">
        <f>INDEX('Raw Data'!B$1:B$998,$B11+$AD$6+1)</f>
        <v>710</v>
      </c>
      <c r="AC11">
        <f>INDEX('Raw Data'!C$1:C$998,$B11+$AD$6+1)</f>
        <v>820</v>
      </c>
      <c r="AD11">
        <f>INDEX('Raw Data'!D$1:D$998,$B11+$AD$6+1)</f>
        <v>900</v>
      </c>
      <c r="AE11">
        <f>INDEX('Raw Data'!E$1:E$998,$B11+$AD$6+1)</f>
        <v>900</v>
      </c>
      <c r="AF11">
        <f>INDEX('Raw Data'!B$1:B$998,$B11+$AH$6+1)</f>
        <v>830</v>
      </c>
      <c r="AG11">
        <f>INDEX('Raw Data'!C$1:C$998,$B11+$AH$6+1)</f>
        <v>1030</v>
      </c>
      <c r="AH11">
        <f>INDEX('Raw Data'!D$1:D$998,$B11+$AH$6+1)</f>
        <v>1140</v>
      </c>
      <c r="AI11">
        <f>INDEX('Raw Data'!E$1:E$998,$B11+$AH$6+1)</f>
        <v>1090</v>
      </c>
      <c r="AJ11">
        <f>INDEX('Raw Data'!B$1:B$998,$B11+$AL$6+1)</f>
        <v>890</v>
      </c>
      <c r="AK11">
        <f>INDEX('Raw Data'!C$1:C$998,$B11+$AL$6+1)</f>
        <v>950</v>
      </c>
      <c r="AL11">
        <f>INDEX('Raw Data'!D$1:D$998,$B11+$AL$6+1)</f>
        <v>1120</v>
      </c>
      <c r="AM11">
        <f>INDEX('Raw Data'!E$1:E$998,$B11+$AL$6+1)</f>
        <v>1170</v>
      </c>
      <c r="AN11">
        <f>INDEX('Raw Data'!B$1:B$998,$B11+$AP$6+1)</f>
        <v>980</v>
      </c>
      <c r="AO11">
        <f>INDEX('Raw Data'!C$1:C$998,$B11+$AP$6+1)</f>
        <v>1230</v>
      </c>
      <c r="AP11">
        <f>INDEX('Raw Data'!D$1:D$998,$B11+$AP$6+1)</f>
        <v>1400</v>
      </c>
      <c r="AQ11">
        <f>INDEX('Raw Data'!E$1:E$998,$B11+$AP$6+1)</f>
        <v>1380</v>
      </c>
      <c r="AR11">
        <f>'Raw Data'!B7</f>
        <v>800</v>
      </c>
      <c r="AS11">
        <f>'Raw Data'!C7</f>
        <v>1010</v>
      </c>
      <c r="AT11">
        <f>'Raw Data'!D7</f>
        <v>1050</v>
      </c>
      <c r="AU11">
        <f>'Raw Data'!E7</f>
        <v>1110</v>
      </c>
    </row>
    <row r="12" spans="2:47" ht="12.75">
      <c r="B12">
        <f>B11+$F$3+3</f>
        <v>18</v>
      </c>
      <c r="C12">
        <f>INDEX('Raw Data'!A$1:A$998,$B12)</f>
        <v>1202</v>
      </c>
      <c r="D12">
        <f>INDEX('Raw Data'!B$1:B$998,$B12+$F$6+1)</f>
        <v>0</v>
      </c>
      <c r="E12">
        <f>INDEX('Raw Data'!C$1:C$998,$B12+$F$6+1)</f>
        <v>0</v>
      </c>
      <c r="F12">
        <f>INDEX('Raw Data'!D$1:D$998,$B12+$F$6+1)</f>
        <v>0</v>
      </c>
      <c r="G12">
        <f>INDEX('Raw Data'!E$1:E$998,$B12+$F$6+1)</f>
        <v>0</v>
      </c>
      <c r="H12">
        <f>INDEX('Raw Data'!B$1:B$998,$B12+$J$6+1)</f>
        <v>930</v>
      </c>
      <c r="I12">
        <f>INDEX('Raw Data'!C$1:C$998,$B12+$J$6+1)</f>
        <v>990</v>
      </c>
      <c r="J12">
        <f>INDEX('Raw Data'!D$1:D$998,$B12+$J$6+1)</f>
        <v>1010</v>
      </c>
      <c r="K12">
        <f>INDEX('Raw Data'!E$1:E$998,$B12+$J$6+1)</f>
        <v>960</v>
      </c>
      <c r="L12">
        <f>INDEX('Raw Data'!B$1:B$998,$B12+$N$6+1)</f>
        <v>1500</v>
      </c>
      <c r="M12">
        <f>INDEX('Raw Data'!C$1:C$998,$B12+$N$6+1)</f>
        <v>1490</v>
      </c>
      <c r="N12">
        <f>INDEX('Raw Data'!D$1:D$998,$B12+$N$6+1)</f>
        <v>1570</v>
      </c>
      <c r="O12">
        <f>INDEX('Raw Data'!E$1:E$998,$B12+$N$6+1)</f>
        <v>1520</v>
      </c>
      <c r="P12">
        <f>INDEX('Raw Data'!B$1:B$998,$B12+$R$6+1)</f>
        <v>25980</v>
      </c>
      <c r="Q12">
        <f>INDEX('Raw Data'!C$1:C$998,$B12+$R$6+1)</f>
        <v>27960</v>
      </c>
      <c r="R12">
        <f>INDEX('Raw Data'!D$1:D$998,$B12+$R$6+1)</f>
        <v>28540</v>
      </c>
      <c r="S12">
        <f>INDEX('Raw Data'!E$1:E$998,$B12+$R$6+1)</f>
        <v>29010</v>
      </c>
      <c r="T12">
        <f>INDEX('Raw Data'!B$1:B$998,$B12+$V$6+1)</f>
        <v>26010</v>
      </c>
      <c r="U12">
        <f>INDEX('Raw Data'!C$1:C$998,$B12+$V$6+1)</f>
        <v>32940</v>
      </c>
      <c r="V12">
        <f>INDEX('Raw Data'!D$1:D$998,$B12+$V$6+1)</f>
        <v>34710</v>
      </c>
      <c r="W12">
        <f>INDEX('Raw Data'!E$1:E$998,$B12+$V$6+1)</f>
        <v>37740</v>
      </c>
      <c r="X12">
        <f>INDEX('Raw Data'!B$1:B$998,$B12+$Z$6+1)</f>
        <v>47860</v>
      </c>
      <c r="Y12">
        <f>INDEX('Raw Data'!C$1:C$998,$B12+$Z$6+1)</f>
        <v>53220</v>
      </c>
      <c r="Z12">
        <f>INDEX('Raw Data'!D$1:D$998,$B12+$Z$6+1)</f>
        <v>53800</v>
      </c>
      <c r="AA12">
        <f>INDEX('Raw Data'!E$1:E$998,$B12+$Z$6+1)</f>
        <v>53290</v>
      </c>
      <c r="AB12">
        <f>INDEX('Raw Data'!B$1:B$998,$B12+$AD$6+1)</f>
        <v>29460</v>
      </c>
      <c r="AC12">
        <f>INDEX('Raw Data'!C$1:C$998,$B12+$AD$6+1)</f>
        <v>34540</v>
      </c>
      <c r="AD12">
        <f>INDEX('Raw Data'!D$1:D$998,$B12+$AD$6+1)</f>
        <v>34600</v>
      </c>
      <c r="AE12">
        <f>INDEX('Raw Data'!E$1:E$998,$B12+$AD$6+1)</f>
        <v>35720</v>
      </c>
      <c r="AF12">
        <f>INDEX('Raw Data'!B$1:B$998,$B12+$AH$6+1)</f>
        <v>27170</v>
      </c>
      <c r="AG12">
        <f>INDEX('Raw Data'!C$1:C$998,$B12+$AH$6+1)</f>
        <v>31280</v>
      </c>
      <c r="AH12">
        <f>INDEX('Raw Data'!D$1:D$998,$B12+$AH$6+1)</f>
        <v>30990</v>
      </c>
      <c r="AI12">
        <f>INDEX('Raw Data'!E$1:E$998,$B12+$AH$6+1)</f>
        <v>31850</v>
      </c>
      <c r="AJ12">
        <f>INDEX('Raw Data'!B$1:B$998,$B12+$AL$6+1)</f>
        <v>34450</v>
      </c>
      <c r="AK12">
        <f>INDEX('Raw Data'!C$1:C$998,$B12+$AL$6+1)</f>
        <v>40350</v>
      </c>
      <c r="AL12">
        <f>INDEX('Raw Data'!D$1:D$998,$B12+$AL$6+1)</f>
        <v>41380</v>
      </c>
      <c r="AM12">
        <f>INDEX('Raw Data'!E$1:E$998,$B12+$AL$6+1)</f>
        <v>41740</v>
      </c>
      <c r="AN12">
        <f>INDEX('Raw Data'!B$1:B$998,$B12+$AP$6+1)</f>
        <v>7600</v>
      </c>
      <c r="AO12">
        <f>INDEX('Raw Data'!C$1:C$998,$B12+$AP$6+1)</f>
        <v>8740</v>
      </c>
      <c r="AP12">
        <f>INDEX('Raw Data'!D$1:D$998,$B12+$AP$6+1)</f>
        <v>9270</v>
      </c>
      <c r="AQ12">
        <f>INDEX('Raw Data'!E$1:E$998,$B12+$AP$6+1)</f>
        <v>9210</v>
      </c>
      <c r="AR12">
        <f>'Raw Data'!B20</f>
        <v>7610</v>
      </c>
      <c r="AS12">
        <f>'Raw Data'!C20</f>
        <v>8380</v>
      </c>
      <c r="AT12">
        <f>'Raw Data'!D20</f>
        <v>8730</v>
      </c>
      <c r="AU12">
        <f>'Raw Data'!E20</f>
        <v>8760</v>
      </c>
    </row>
    <row r="13" spans="2:47" ht="12.75">
      <c r="B13">
        <f aca="true" t="shared" si="0" ref="B13:B39">B12+$F$3+3</f>
        <v>31</v>
      </c>
      <c r="C13">
        <f>INDEX('Raw Data'!A$1:A$998,$B13)</f>
        <v>1302</v>
      </c>
      <c r="D13">
        <f>INDEX('Raw Data'!B$1:B$998,$B13+$F$6+1)</f>
        <v>0</v>
      </c>
      <c r="E13">
        <f>INDEX('Raw Data'!C$1:C$998,$B13+$F$6+1)</f>
        <v>0</v>
      </c>
      <c r="F13">
        <f>INDEX('Raw Data'!D$1:D$998,$B13+$F$6+1)</f>
        <v>0</v>
      </c>
      <c r="G13">
        <f>INDEX('Raw Data'!E$1:E$998,$B13+$F$6+1)</f>
        <v>0</v>
      </c>
      <c r="H13">
        <f>INDEX('Raw Data'!B$1:B$998,$B13+$J$6+1)</f>
        <v>660</v>
      </c>
      <c r="I13">
        <f>INDEX('Raw Data'!C$1:C$998,$B13+$J$6+1)</f>
        <v>880</v>
      </c>
      <c r="J13">
        <f>INDEX('Raw Data'!D$1:D$998,$B13+$J$6+1)</f>
        <v>960</v>
      </c>
      <c r="K13">
        <f>INDEX('Raw Data'!E$1:E$998,$B13+$J$6+1)</f>
        <v>980</v>
      </c>
      <c r="L13">
        <f>INDEX('Raw Data'!B$1:B$998,$B13+$N$6+1)</f>
        <v>2100</v>
      </c>
      <c r="M13">
        <f>INDEX('Raw Data'!C$1:C$998,$B13+$N$6+1)</f>
        <v>2060</v>
      </c>
      <c r="N13">
        <f>INDEX('Raw Data'!D$1:D$998,$B13+$N$6+1)</f>
        <v>2050</v>
      </c>
      <c r="O13">
        <f>INDEX('Raw Data'!E$1:E$998,$B13+$N$6+1)</f>
        <v>2060</v>
      </c>
      <c r="P13">
        <f>INDEX('Raw Data'!B$1:B$998,$B13+$R$6+1)</f>
        <v>49310</v>
      </c>
      <c r="Q13">
        <f>INDEX('Raw Data'!C$1:C$998,$B13+$R$6+1)</f>
        <v>49140</v>
      </c>
      <c r="R13">
        <f>INDEX('Raw Data'!D$1:D$998,$B13+$R$6+1)</f>
        <v>49930</v>
      </c>
      <c r="S13">
        <f>INDEX('Raw Data'!E$1:E$998,$B13+$R$6+1)</f>
        <v>51730</v>
      </c>
      <c r="T13">
        <f>INDEX('Raw Data'!B$1:B$998,$B13+$V$6+1)</f>
        <v>69890</v>
      </c>
      <c r="U13">
        <f>INDEX('Raw Data'!C$1:C$998,$B13+$V$6+1)</f>
        <v>72960</v>
      </c>
      <c r="V13">
        <f>INDEX('Raw Data'!D$1:D$998,$B13+$V$6+1)</f>
        <v>70820</v>
      </c>
      <c r="W13">
        <f>INDEX('Raw Data'!E$1:E$998,$B13+$V$6+1)</f>
        <v>69740</v>
      </c>
      <c r="X13">
        <f>INDEX('Raw Data'!B$1:B$998,$B13+$Z$6+1)</f>
        <v>76150</v>
      </c>
      <c r="Y13">
        <f>INDEX('Raw Data'!C$1:C$998,$B13+$Z$6+1)</f>
        <v>76220</v>
      </c>
      <c r="Z13">
        <f>INDEX('Raw Data'!D$1:D$998,$B13+$Z$6+1)</f>
        <v>76560</v>
      </c>
      <c r="AA13">
        <f>INDEX('Raw Data'!E$1:E$998,$B13+$Z$6+1)</f>
        <v>76650</v>
      </c>
      <c r="AB13">
        <f>INDEX('Raw Data'!B$1:B$998,$B13+$AD$6+1)</f>
        <v>62300</v>
      </c>
      <c r="AC13">
        <f>INDEX('Raw Data'!C$1:C$998,$B13+$AD$6+1)</f>
        <v>59530</v>
      </c>
      <c r="AD13">
        <f>INDEX('Raw Data'!D$1:D$998,$B13+$AD$6+1)</f>
        <v>58490</v>
      </c>
      <c r="AE13">
        <f>INDEX('Raw Data'!E$1:E$998,$B13+$AD$6+1)</f>
        <v>58990</v>
      </c>
      <c r="AF13">
        <f>INDEX('Raw Data'!B$1:B$998,$B13+$AH$6+1)</f>
        <v>61380</v>
      </c>
      <c r="AG13">
        <f>INDEX('Raw Data'!C$1:C$998,$B13+$AH$6+1)</f>
        <v>62010</v>
      </c>
      <c r="AH13">
        <f>INDEX('Raw Data'!D$1:D$998,$B13+$AH$6+1)</f>
        <v>60390</v>
      </c>
      <c r="AI13">
        <f>INDEX('Raw Data'!E$1:E$998,$B13+$AH$6+1)</f>
        <v>60890</v>
      </c>
      <c r="AJ13">
        <f>INDEX('Raw Data'!B$1:B$998,$B13+$AL$6+1)</f>
        <v>83250</v>
      </c>
      <c r="AK13">
        <f>INDEX('Raw Data'!C$1:C$998,$B13+$AL$6+1)</f>
        <v>81380</v>
      </c>
      <c r="AL13">
        <f>INDEX('Raw Data'!D$1:D$998,$B13+$AL$6+1)</f>
        <v>76300</v>
      </c>
      <c r="AM13">
        <f>INDEX('Raw Data'!E$1:E$998,$B13+$AL$6+1)</f>
        <v>75900</v>
      </c>
      <c r="AN13">
        <f>INDEX('Raw Data'!B$1:B$998,$B13+$AP$6+1)</f>
        <v>18520</v>
      </c>
      <c r="AO13">
        <f>INDEX('Raw Data'!C$1:C$998,$B13+$AP$6+1)</f>
        <v>18350</v>
      </c>
      <c r="AP13">
        <f>INDEX('Raw Data'!D$1:D$998,$B13+$AP$6+1)</f>
        <v>18620</v>
      </c>
      <c r="AQ13">
        <f>INDEX('Raw Data'!E$1:E$998,$B13+$AP$6+1)</f>
        <v>18650</v>
      </c>
      <c r="AR13">
        <f>'Raw Data'!B33</f>
        <v>16840</v>
      </c>
      <c r="AS13">
        <f>'Raw Data'!C33</f>
        <v>17370</v>
      </c>
      <c r="AT13">
        <f>'Raw Data'!D33</f>
        <v>17550</v>
      </c>
      <c r="AU13">
        <f>'Raw Data'!E33</f>
        <v>17770</v>
      </c>
    </row>
    <row r="14" spans="2:47" ht="12.75">
      <c r="B14">
        <f t="shared" si="0"/>
        <v>44</v>
      </c>
      <c r="C14">
        <f>INDEX('Raw Data'!A$1:A$998,$B14)</f>
        <v>1402</v>
      </c>
      <c r="D14">
        <f>INDEX('Raw Data'!B$1:B$998,$B14+$F$6+1)</f>
        <v>0</v>
      </c>
      <c r="E14">
        <f>INDEX('Raw Data'!C$1:C$998,$B14+$F$6+1)</f>
        <v>0</v>
      </c>
      <c r="F14">
        <f>INDEX('Raw Data'!D$1:D$998,$B14+$F$6+1)</f>
        <v>0</v>
      </c>
      <c r="G14">
        <f>INDEX('Raw Data'!E$1:E$998,$B14+$F$6+1)</f>
        <v>0</v>
      </c>
      <c r="H14">
        <f>INDEX('Raw Data'!B$1:B$998,$B14+$J$6+1)</f>
        <v>1470</v>
      </c>
      <c r="I14">
        <f>INDEX('Raw Data'!C$1:C$998,$B14+$J$6+1)</f>
        <v>1920</v>
      </c>
      <c r="J14">
        <f>INDEX('Raw Data'!D$1:D$998,$B14+$J$6+1)</f>
        <v>1910</v>
      </c>
      <c r="K14">
        <f>INDEX('Raw Data'!E$1:E$998,$B14+$J$6+1)</f>
        <v>1890</v>
      </c>
      <c r="L14">
        <f>INDEX('Raw Data'!B$1:B$998,$B14+$N$6+1)</f>
        <v>2450</v>
      </c>
      <c r="M14">
        <f>INDEX('Raw Data'!C$1:C$998,$B14+$N$6+1)</f>
        <v>2480</v>
      </c>
      <c r="N14">
        <f>INDEX('Raw Data'!D$1:D$998,$B14+$N$6+1)</f>
        <v>2430</v>
      </c>
      <c r="O14">
        <f>INDEX('Raw Data'!E$1:E$998,$B14+$N$6+1)</f>
        <v>2520</v>
      </c>
      <c r="P14">
        <f>INDEX('Raw Data'!B$1:B$998,$B14+$R$6+1)</f>
        <v>67370</v>
      </c>
      <c r="Q14">
        <f>INDEX('Raw Data'!C$1:C$998,$B14+$R$6+1)</f>
        <v>69370</v>
      </c>
      <c r="R14">
        <f>INDEX('Raw Data'!D$1:D$998,$B14+$R$6+1)</f>
        <v>68930</v>
      </c>
      <c r="S14">
        <f>INDEX('Raw Data'!E$1:E$998,$B14+$R$6+1)</f>
        <v>70000</v>
      </c>
      <c r="T14">
        <f>INDEX('Raw Data'!B$1:B$998,$B14+$V$6+1)</f>
        <v>95430</v>
      </c>
      <c r="U14">
        <f>INDEX('Raw Data'!C$1:C$998,$B14+$V$6+1)</f>
        <v>103560</v>
      </c>
      <c r="V14">
        <f>INDEX('Raw Data'!D$1:D$998,$B14+$V$6+1)</f>
        <v>102180</v>
      </c>
      <c r="W14">
        <f>INDEX('Raw Data'!E$1:E$998,$B14+$V$6+1)</f>
        <v>101110</v>
      </c>
      <c r="X14">
        <f>INDEX('Raw Data'!B$1:B$998,$B14+$Z$6+1)</f>
        <v>98190</v>
      </c>
      <c r="Y14">
        <f>INDEX('Raw Data'!C$1:C$998,$B14+$Z$6+1)</f>
        <v>98480</v>
      </c>
      <c r="Z14">
        <f>INDEX('Raw Data'!D$1:D$998,$B14+$Z$6+1)</f>
        <v>98600</v>
      </c>
      <c r="AA14">
        <f>INDEX('Raw Data'!E$1:E$998,$B14+$Z$6+1)</f>
        <v>98980</v>
      </c>
      <c r="AB14">
        <f>INDEX('Raw Data'!B$1:B$998,$B14+$AD$6+1)</f>
        <v>84640</v>
      </c>
      <c r="AC14">
        <f>INDEX('Raw Data'!C$1:C$998,$B14+$AD$6+1)</f>
        <v>82220</v>
      </c>
      <c r="AD14">
        <f>INDEX('Raw Data'!D$1:D$998,$B14+$AD$6+1)</f>
        <v>81140</v>
      </c>
      <c r="AE14">
        <f>INDEX('Raw Data'!E$1:E$998,$B14+$AD$6+1)</f>
        <v>81000</v>
      </c>
      <c r="AF14">
        <f>INDEX('Raw Data'!B$1:B$998,$B14+$AH$6+1)</f>
        <v>85970</v>
      </c>
      <c r="AG14">
        <f>INDEX('Raw Data'!C$1:C$998,$B14+$AH$6+1)</f>
        <v>86560</v>
      </c>
      <c r="AH14">
        <f>INDEX('Raw Data'!D$1:D$998,$B14+$AH$6+1)</f>
        <v>85930</v>
      </c>
      <c r="AI14">
        <f>INDEX('Raw Data'!E$1:E$998,$B14+$AH$6+1)</f>
        <v>84640</v>
      </c>
      <c r="AJ14">
        <f>INDEX('Raw Data'!B$1:B$998,$B14+$AL$6+1)</f>
        <v>107600</v>
      </c>
      <c r="AK14">
        <f>INDEX('Raw Data'!C$1:C$998,$B14+$AL$6+1)</f>
        <v>104490</v>
      </c>
      <c r="AL14">
        <f>INDEX('Raw Data'!D$1:D$998,$B14+$AL$6+1)</f>
        <v>99960</v>
      </c>
      <c r="AM14">
        <f>INDEX('Raw Data'!E$1:E$998,$B14+$AL$6+1)</f>
        <v>100380</v>
      </c>
      <c r="AN14">
        <f>INDEX('Raw Data'!B$1:B$998,$B14+$AP$6+1)</f>
        <v>27360</v>
      </c>
      <c r="AO14">
        <f>INDEX('Raw Data'!C$1:C$998,$B14+$AP$6+1)</f>
        <v>27010</v>
      </c>
      <c r="AP14">
        <f>INDEX('Raw Data'!D$1:D$998,$B14+$AP$6+1)</f>
        <v>27520</v>
      </c>
      <c r="AQ14">
        <f>INDEX('Raw Data'!E$1:E$998,$B14+$AP$6+1)</f>
        <v>27440</v>
      </c>
      <c r="AR14">
        <f>'Raw Data'!B46</f>
        <v>25890</v>
      </c>
      <c r="AS14">
        <f>'Raw Data'!C46</f>
        <v>26790</v>
      </c>
      <c r="AT14">
        <f>'Raw Data'!D46</f>
        <v>26360</v>
      </c>
      <c r="AU14">
        <f>'Raw Data'!E46</f>
        <v>26180</v>
      </c>
    </row>
    <row r="15" spans="2:47" ht="12.75">
      <c r="B15">
        <f t="shared" si="0"/>
        <v>57</v>
      </c>
      <c r="C15">
        <f>INDEX('Raw Data'!A$1:A$998,$B15)</f>
        <v>1502</v>
      </c>
      <c r="D15">
        <f>INDEX('Raw Data'!B$1:B$998,$B15+$F$6+1)</f>
        <v>0</v>
      </c>
      <c r="E15">
        <f>INDEX('Raw Data'!C$1:C$998,$B15+$F$6+1)</f>
        <v>0</v>
      </c>
      <c r="F15">
        <f>INDEX('Raw Data'!D$1:D$998,$B15+$F$6+1)</f>
        <v>0</v>
      </c>
      <c r="G15">
        <f>INDEX('Raw Data'!E$1:E$998,$B15+$F$6+1)</f>
        <v>0</v>
      </c>
      <c r="H15">
        <f>INDEX('Raw Data'!B$1:B$998,$B15+$J$6+1)</f>
        <v>5170</v>
      </c>
      <c r="I15">
        <f>INDEX('Raw Data'!C$1:C$998,$B15+$J$6+1)</f>
        <v>2900</v>
      </c>
      <c r="J15">
        <f>INDEX('Raw Data'!D$1:D$998,$B15+$J$6+1)</f>
        <v>3130</v>
      </c>
      <c r="K15">
        <f>INDEX('Raw Data'!E$1:E$998,$B15+$J$6+1)</f>
        <v>3150</v>
      </c>
      <c r="L15">
        <f>INDEX('Raw Data'!B$1:B$998,$B15+$N$6+1)</f>
        <v>4980</v>
      </c>
      <c r="M15">
        <f>INDEX('Raw Data'!C$1:C$998,$B15+$N$6+1)</f>
        <v>2840</v>
      </c>
      <c r="N15">
        <f>INDEX('Raw Data'!D$1:D$998,$B15+$N$6+1)</f>
        <v>2800</v>
      </c>
      <c r="O15">
        <f>INDEX('Raw Data'!E$1:E$998,$B15+$N$6+1)</f>
        <v>2830</v>
      </c>
      <c r="P15">
        <f>INDEX('Raw Data'!B$1:B$998,$B15+$R$6+1)</f>
        <v>91550</v>
      </c>
      <c r="Q15">
        <f>INDEX('Raw Data'!C$1:C$998,$B15+$R$6+1)</f>
        <v>89350</v>
      </c>
      <c r="R15">
        <f>INDEX('Raw Data'!D$1:D$998,$B15+$R$6+1)</f>
        <v>87850</v>
      </c>
      <c r="S15">
        <f>INDEX('Raw Data'!E$1:E$998,$B15+$R$6+1)</f>
        <v>88490</v>
      </c>
      <c r="T15">
        <f>INDEX('Raw Data'!B$1:B$998,$B15+$V$6+1)</f>
        <v>127750</v>
      </c>
      <c r="U15">
        <f>INDEX('Raw Data'!C$1:C$998,$B15+$V$6+1)</f>
        <v>135250</v>
      </c>
      <c r="V15">
        <f>INDEX('Raw Data'!D$1:D$998,$B15+$V$6+1)</f>
        <v>130490</v>
      </c>
      <c r="W15">
        <f>INDEX('Raw Data'!E$1:E$998,$B15+$V$6+1)</f>
        <v>129440</v>
      </c>
      <c r="X15">
        <f>INDEX('Raw Data'!B$1:B$998,$B15+$Z$6+1)</f>
        <v>114980</v>
      </c>
      <c r="Y15">
        <f>INDEX('Raw Data'!C$1:C$998,$B15+$Z$6+1)</f>
        <v>115410</v>
      </c>
      <c r="Z15">
        <f>INDEX('Raw Data'!D$1:D$998,$B15+$Z$6+1)</f>
        <v>110780</v>
      </c>
      <c r="AA15">
        <f>INDEX('Raw Data'!E$1:E$998,$B15+$Z$6+1)</f>
        <v>110200</v>
      </c>
      <c r="AB15">
        <f>INDEX('Raw Data'!B$1:B$998,$B15+$AD$6+1)</f>
        <v>97730</v>
      </c>
      <c r="AC15">
        <f>INDEX('Raw Data'!C$1:C$998,$B15+$AD$6+1)</f>
        <v>97490</v>
      </c>
      <c r="AD15">
        <f>INDEX('Raw Data'!D$1:D$998,$B15+$AD$6+1)</f>
        <v>90080</v>
      </c>
      <c r="AE15">
        <f>INDEX('Raw Data'!E$1:E$998,$B15+$AD$6+1)</f>
        <v>89310</v>
      </c>
      <c r="AF15">
        <f>INDEX('Raw Data'!B$1:B$998,$B15+$AH$6+1)</f>
        <v>94970</v>
      </c>
      <c r="AG15">
        <f>INDEX('Raw Data'!C$1:C$998,$B15+$AH$6+1)</f>
        <v>94800</v>
      </c>
      <c r="AH15">
        <f>INDEX('Raw Data'!D$1:D$998,$B15+$AH$6+1)</f>
        <v>93520</v>
      </c>
      <c r="AI15">
        <f>INDEX('Raw Data'!E$1:E$998,$B15+$AH$6+1)</f>
        <v>92530</v>
      </c>
      <c r="AJ15">
        <f>INDEX('Raw Data'!B$1:B$998,$B15+$AL$6+1)</f>
        <v>114290</v>
      </c>
      <c r="AK15">
        <f>INDEX('Raw Data'!C$1:C$998,$B15+$AL$6+1)</f>
        <v>113600</v>
      </c>
      <c r="AL15">
        <f>INDEX('Raw Data'!D$1:D$998,$B15+$AL$6+1)</f>
        <v>106720</v>
      </c>
      <c r="AM15">
        <f>INDEX('Raw Data'!E$1:E$998,$B15+$AL$6+1)</f>
        <v>104640</v>
      </c>
      <c r="AN15">
        <f>INDEX('Raw Data'!B$1:B$998,$B15+$AP$6+1)</f>
        <v>36930</v>
      </c>
      <c r="AO15">
        <f>INDEX('Raw Data'!C$1:C$998,$B15+$AP$6+1)</f>
        <v>37700</v>
      </c>
      <c r="AP15">
        <f>INDEX('Raw Data'!D$1:D$998,$B15+$AP$6+1)</f>
        <v>35180</v>
      </c>
      <c r="AQ15">
        <f>INDEX('Raw Data'!E$1:E$998,$B15+$AP$6+1)</f>
        <v>34770</v>
      </c>
      <c r="AR15">
        <f>'Raw Data'!B59</f>
        <v>33320</v>
      </c>
      <c r="AS15">
        <f>'Raw Data'!C59</f>
        <v>34060</v>
      </c>
      <c r="AT15">
        <f>'Raw Data'!D59</f>
        <v>29740</v>
      </c>
      <c r="AU15">
        <f>'Raw Data'!E59</f>
        <v>29980</v>
      </c>
    </row>
    <row r="16" spans="2:47" ht="12.75">
      <c r="B16">
        <f t="shared" si="0"/>
        <v>70</v>
      </c>
      <c r="C16">
        <f>INDEX('Raw Data'!A$1:A$998,$B16)</f>
        <v>1602</v>
      </c>
      <c r="D16">
        <f>INDEX('Raw Data'!B$1:B$998,$B16+$F$6+1)</f>
        <v>0</v>
      </c>
      <c r="E16">
        <f>INDEX('Raw Data'!C$1:C$998,$B16+$F$6+1)</f>
        <v>0</v>
      </c>
      <c r="F16">
        <f>INDEX('Raw Data'!D$1:D$998,$B16+$F$6+1)</f>
        <v>0</v>
      </c>
      <c r="G16">
        <f>INDEX('Raw Data'!E$1:E$998,$B16+$F$6+1)</f>
        <v>0</v>
      </c>
      <c r="H16">
        <f>INDEX('Raw Data'!B$1:B$998,$B16+$J$6+1)</f>
        <v>3550</v>
      </c>
      <c r="I16">
        <f>INDEX('Raw Data'!C$1:C$998,$B16+$J$6+1)</f>
        <v>3940</v>
      </c>
      <c r="J16">
        <f>INDEX('Raw Data'!D$1:D$998,$B16+$J$6+1)</f>
        <v>4300</v>
      </c>
      <c r="K16">
        <f>INDEX('Raw Data'!E$1:E$998,$B16+$J$6+1)</f>
        <v>4210</v>
      </c>
      <c r="L16">
        <f>INDEX('Raw Data'!B$1:B$998,$B16+$N$6+1)</f>
        <v>3080</v>
      </c>
      <c r="M16">
        <f>INDEX('Raw Data'!C$1:C$998,$B16+$N$6+1)</f>
        <v>2910</v>
      </c>
      <c r="N16">
        <f>INDEX('Raw Data'!D$1:D$998,$B16+$N$6+1)</f>
        <v>2890</v>
      </c>
      <c r="O16">
        <f>INDEX('Raw Data'!E$1:E$998,$B16+$N$6+1)</f>
        <v>2950</v>
      </c>
      <c r="P16">
        <f>INDEX('Raw Data'!B$1:B$998,$B16+$R$6+1)</f>
        <v>102480</v>
      </c>
      <c r="Q16">
        <f>INDEX('Raw Data'!C$1:C$998,$B16+$R$6+1)</f>
        <v>106140</v>
      </c>
      <c r="R16">
        <f>INDEX('Raw Data'!D$1:D$998,$B16+$R$6+1)</f>
        <v>105790</v>
      </c>
      <c r="S16">
        <f>INDEX('Raw Data'!E$1:E$998,$B16+$R$6+1)</f>
        <v>103830</v>
      </c>
      <c r="T16">
        <f>INDEX('Raw Data'!B$1:B$998,$B16+$V$6+1)</f>
        <v>134930</v>
      </c>
      <c r="U16">
        <f>INDEX('Raw Data'!C$1:C$998,$B16+$V$6+1)</f>
        <v>141930</v>
      </c>
      <c r="V16">
        <f>INDEX('Raw Data'!D$1:D$998,$B16+$V$6+1)</f>
        <v>143470</v>
      </c>
      <c r="W16">
        <f>INDEX('Raw Data'!E$1:E$998,$B16+$V$6+1)</f>
        <v>140310</v>
      </c>
      <c r="X16">
        <f>INDEX('Raw Data'!B$1:B$998,$B16+$Z$6+1)</f>
        <v>122440</v>
      </c>
      <c r="Y16">
        <f>INDEX('Raw Data'!C$1:C$998,$B16+$Z$6+1)</f>
        <v>121260</v>
      </c>
      <c r="Z16">
        <f>INDEX('Raw Data'!D$1:D$998,$B16+$Z$6+1)</f>
        <v>121080</v>
      </c>
      <c r="AA16">
        <f>INDEX('Raw Data'!E$1:E$998,$B16+$Z$6+1)</f>
        <v>120450</v>
      </c>
      <c r="AB16">
        <f>INDEX('Raw Data'!B$1:B$998,$B16+$AD$6+1)</f>
        <v>101110</v>
      </c>
      <c r="AC16">
        <f>INDEX('Raw Data'!C$1:C$998,$B16+$AD$6+1)</f>
        <v>101630</v>
      </c>
      <c r="AD16">
        <f>INDEX('Raw Data'!D$1:D$998,$B16+$AD$6+1)</f>
        <v>100990</v>
      </c>
      <c r="AE16">
        <f>INDEX('Raw Data'!E$1:E$998,$B16+$AD$6+1)</f>
        <v>98030</v>
      </c>
      <c r="AF16">
        <f>INDEX('Raw Data'!B$1:B$998,$B16+$AH$6+1)</f>
        <v>101580</v>
      </c>
      <c r="AG16">
        <f>INDEX('Raw Data'!C$1:C$998,$B16+$AH$6+1)</f>
        <v>103760</v>
      </c>
      <c r="AH16">
        <f>INDEX('Raw Data'!D$1:D$998,$B16+$AH$6+1)</f>
        <v>102710</v>
      </c>
      <c r="AI16">
        <f>INDEX('Raw Data'!E$1:E$998,$B16+$AH$6+1)</f>
        <v>101870</v>
      </c>
      <c r="AJ16">
        <f>INDEX('Raw Data'!B$1:B$998,$B16+$AL$6+1)</f>
        <v>114460</v>
      </c>
      <c r="AK16">
        <f>INDEX('Raw Data'!C$1:C$998,$B16+$AL$6+1)</f>
        <v>115540</v>
      </c>
      <c r="AL16">
        <f>INDEX('Raw Data'!D$1:D$998,$B16+$AL$6+1)</f>
        <v>115680</v>
      </c>
      <c r="AM16">
        <f>INDEX('Raw Data'!E$1:E$998,$B16+$AL$6+1)</f>
        <v>114040</v>
      </c>
      <c r="AN16">
        <f>INDEX('Raw Data'!B$1:B$998,$B16+$AP$6+1)</f>
        <v>38030</v>
      </c>
      <c r="AO16">
        <f>INDEX('Raw Data'!C$1:C$998,$B16+$AP$6+1)</f>
        <v>38840</v>
      </c>
      <c r="AP16">
        <f>INDEX('Raw Data'!D$1:D$998,$B16+$AP$6+1)</f>
        <v>39130</v>
      </c>
      <c r="AQ16">
        <f>INDEX('Raw Data'!E$1:E$998,$B16+$AP$6+1)</f>
        <v>38580</v>
      </c>
      <c r="AR16">
        <f>'Raw Data'!B72</f>
        <v>33320</v>
      </c>
      <c r="AS16">
        <f>'Raw Data'!C72</f>
        <v>34630</v>
      </c>
      <c r="AT16">
        <f>'Raw Data'!D72</f>
        <v>35330</v>
      </c>
      <c r="AU16">
        <f>'Raw Data'!E72</f>
        <v>34960</v>
      </c>
    </row>
    <row r="17" spans="2:47" ht="12.75">
      <c r="B17">
        <f t="shared" si="0"/>
        <v>83</v>
      </c>
      <c r="C17">
        <f>INDEX('Raw Data'!A$1:A$998,$B17)</f>
        <v>1702</v>
      </c>
      <c r="D17">
        <f>INDEX('Raw Data'!B$1:B$998,$B17+$F$6+1)</f>
        <v>0</v>
      </c>
      <c r="E17">
        <f>INDEX('Raw Data'!C$1:C$998,$B17+$F$6+1)</f>
        <v>0</v>
      </c>
      <c r="F17">
        <f>INDEX('Raw Data'!D$1:D$998,$B17+$F$6+1)</f>
        <v>0</v>
      </c>
      <c r="G17">
        <f>INDEX('Raw Data'!E$1:E$998,$B17+$F$6+1)</f>
        <v>0</v>
      </c>
      <c r="H17">
        <f>INDEX('Raw Data'!B$1:B$998,$B17+$J$6+1)</f>
        <v>4540</v>
      </c>
      <c r="I17">
        <f>INDEX('Raw Data'!C$1:C$998,$B17+$J$6+1)</f>
        <v>5080</v>
      </c>
      <c r="J17">
        <f>INDEX('Raw Data'!D$1:D$998,$B17+$J$6+1)</f>
        <v>5180</v>
      </c>
      <c r="K17">
        <f>INDEX('Raw Data'!E$1:E$998,$B17+$J$6+1)</f>
        <v>5170</v>
      </c>
      <c r="L17">
        <f>INDEX('Raw Data'!B$1:B$998,$B17+$N$6+1)</f>
        <v>2290</v>
      </c>
      <c r="M17">
        <f>INDEX('Raw Data'!C$1:C$998,$B17+$N$6+1)</f>
        <v>2190</v>
      </c>
      <c r="N17">
        <f>INDEX('Raw Data'!D$1:D$998,$B17+$N$6+1)</f>
        <v>2150</v>
      </c>
      <c r="O17">
        <f>INDEX('Raw Data'!E$1:E$998,$B17+$N$6+1)</f>
        <v>2150</v>
      </c>
      <c r="P17">
        <f>INDEX('Raw Data'!B$1:B$998,$B17+$R$6+1)</f>
        <v>114650</v>
      </c>
      <c r="Q17">
        <f>INDEX('Raw Data'!C$1:C$998,$B17+$R$6+1)</f>
        <v>119040</v>
      </c>
      <c r="R17">
        <f>INDEX('Raw Data'!D$1:D$998,$B17+$R$6+1)</f>
        <v>117680</v>
      </c>
      <c r="S17">
        <f>INDEX('Raw Data'!E$1:E$998,$B17+$R$6+1)</f>
        <v>118710</v>
      </c>
      <c r="T17">
        <f>INDEX('Raw Data'!B$1:B$998,$B17+$V$6+1)</f>
        <v>158160</v>
      </c>
      <c r="U17">
        <f>INDEX('Raw Data'!C$1:C$998,$B17+$V$6+1)</f>
        <v>158250</v>
      </c>
      <c r="V17">
        <f>INDEX('Raw Data'!D$1:D$998,$B17+$V$6+1)</f>
        <v>158680</v>
      </c>
      <c r="W17">
        <f>INDEX('Raw Data'!E$1:E$998,$B17+$V$6+1)</f>
        <v>155530</v>
      </c>
      <c r="X17">
        <f>INDEX('Raw Data'!B$1:B$998,$B17+$Z$6+1)</f>
        <v>134620</v>
      </c>
      <c r="Y17">
        <f>INDEX('Raw Data'!C$1:C$998,$B17+$Z$6+1)</f>
        <v>132450</v>
      </c>
      <c r="Z17">
        <f>INDEX('Raw Data'!D$1:D$998,$B17+$Z$6+1)</f>
        <v>132300</v>
      </c>
      <c r="AA17">
        <f>INDEX('Raw Data'!E$1:E$998,$B17+$Z$6+1)</f>
        <v>131730</v>
      </c>
      <c r="AB17">
        <f>INDEX('Raw Data'!B$1:B$998,$B17+$AD$6+1)</f>
        <v>115210</v>
      </c>
      <c r="AC17">
        <f>INDEX('Raw Data'!C$1:C$998,$B17+$AD$6+1)</f>
        <v>114190</v>
      </c>
      <c r="AD17">
        <f>INDEX('Raw Data'!D$1:D$998,$B17+$AD$6+1)</f>
        <v>111210</v>
      </c>
      <c r="AE17">
        <f>INDEX('Raw Data'!E$1:E$998,$B17+$AD$6+1)</f>
        <v>111480</v>
      </c>
      <c r="AF17">
        <f>INDEX('Raw Data'!B$1:B$998,$B17+$AH$6+1)</f>
        <v>114460</v>
      </c>
      <c r="AG17">
        <f>INDEX('Raw Data'!C$1:C$998,$B17+$AH$6+1)</f>
        <v>114890</v>
      </c>
      <c r="AH17">
        <f>INDEX('Raw Data'!D$1:D$998,$B17+$AH$6+1)</f>
        <v>110820</v>
      </c>
      <c r="AI17">
        <f>INDEX('Raw Data'!E$1:E$998,$B17+$AH$6+1)</f>
        <v>111030</v>
      </c>
      <c r="AJ17">
        <f>INDEX('Raw Data'!B$1:B$998,$B17+$AL$6+1)</f>
        <v>127780</v>
      </c>
      <c r="AK17">
        <f>INDEX('Raw Data'!C$1:C$998,$B17+$AL$6+1)</f>
        <v>125310</v>
      </c>
      <c r="AL17">
        <f>INDEX('Raw Data'!D$1:D$998,$B17+$AL$6+1)</f>
        <v>125570</v>
      </c>
      <c r="AM17">
        <f>INDEX('Raw Data'!E$1:E$998,$B17+$AL$6+1)</f>
        <v>124460</v>
      </c>
      <c r="AN17">
        <f>INDEX('Raw Data'!B$1:B$998,$B17+$AP$6+1)</f>
        <v>43260</v>
      </c>
      <c r="AO17">
        <f>INDEX('Raw Data'!C$1:C$998,$B17+$AP$6+1)</f>
        <v>45430</v>
      </c>
      <c r="AP17">
        <f>INDEX('Raw Data'!D$1:D$998,$B17+$AP$6+1)</f>
        <v>43680</v>
      </c>
      <c r="AQ17">
        <f>INDEX('Raw Data'!E$1:E$998,$B17+$AP$6+1)</f>
        <v>43050</v>
      </c>
      <c r="AR17">
        <f>'Raw Data'!B85</f>
        <v>38680</v>
      </c>
      <c r="AS17">
        <f>'Raw Data'!C85</f>
        <v>42560</v>
      </c>
      <c r="AT17">
        <f>'Raw Data'!D85</f>
        <v>42860</v>
      </c>
      <c r="AU17">
        <f>'Raw Data'!E85</f>
        <v>42870</v>
      </c>
    </row>
    <row r="18" spans="2:47" ht="12.75">
      <c r="B18">
        <f t="shared" si="0"/>
        <v>96</v>
      </c>
      <c r="C18">
        <f>INDEX('Raw Data'!A$1:A$998,$B18)</f>
        <v>0</v>
      </c>
      <c r="D18">
        <f>INDEX('Raw Data'!B$1:B$998,$B18+$F$6+1)</f>
        <v>0</v>
      </c>
      <c r="E18">
        <f>INDEX('Raw Data'!C$1:C$998,$B18+$F$6+1)</f>
        <v>0</v>
      </c>
      <c r="F18">
        <f>INDEX('Raw Data'!D$1:D$998,$B18+$F$6+1)</f>
        <v>0</v>
      </c>
      <c r="G18">
        <f>INDEX('Raw Data'!E$1:E$998,$B18+$F$6+1)</f>
        <v>0</v>
      </c>
      <c r="H18">
        <f>INDEX('Raw Data'!B$1:B$998,$B18+$J$6+1)</f>
        <v>0</v>
      </c>
      <c r="I18">
        <f>INDEX('Raw Data'!C$1:C$998,$B18+$J$6+1)</f>
        <v>0</v>
      </c>
      <c r="J18">
        <f>INDEX('Raw Data'!D$1:D$998,$B18+$J$6+1)</f>
        <v>0</v>
      </c>
      <c r="K18">
        <f>INDEX('Raw Data'!E$1:E$998,$B18+$J$6+1)</f>
        <v>0</v>
      </c>
      <c r="L18">
        <f>INDEX('Raw Data'!B$1:B$998,$B18+$N$6+1)</f>
        <v>0</v>
      </c>
      <c r="M18">
        <f>INDEX('Raw Data'!C$1:C$998,$B18+$N$6+1)</f>
        <v>0</v>
      </c>
      <c r="N18">
        <f>INDEX('Raw Data'!D$1:D$998,$B18+$N$6+1)</f>
        <v>0</v>
      </c>
      <c r="O18">
        <f>INDEX('Raw Data'!E$1:E$998,$B18+$N$6+1)</f>
        <v>0</v>
      </c>
      <c r="P18">
        <f>INDEX('Raw Data'!B$1:B$998,$B18+$R$6+1)</f>
        <v>0</v>
      </c>
      <c r="Q18">
        <f>INDEX('Raw Data'!C$1:C$998,$B18+$R$6+1)</f>
        <v>0</v>
      </c>
      <c r="R18">
        <f>INDEX('Raw Data'!D$1:D$998,$B18+$R$6+1)</f>
        <v>0</v>
      </c>
      <c r="S18">
        <f>INDEX('Raw Data'!E$1:E$998,$B18+$R$6+1)</f>
        <v>0</v>
      </c>
      <c r="T18">
        <f>INDEX('Raw Data'!B$1:B$998,$B18+$V$6+1)</f>
        <v>0</v>
      </c>
      <c r="U18">
        <f>INDEX('Raw Data'!C$1:C$998,$B18+$V$6+1)</f>
        <v>0</v>
      </c>
      <c r="V18">
        <f>INDEX('Raw Data'!D$1:D$998,$B18+$V$6+1)</f>
        <v>0</v>
      </c>
      <c r="W18">
        <f>INDEX('Raw Data'!E$1:E$998,$B18+$V$6+1)</f>
        <v>0</v>
      </c>
      <c r="X18">
        <f>INDEX('Raw Data'!B$1:B$998,$B18+$Z$6+1)</f>
        <v>0</v>
      </c>
      <c r="Y18">
        <f>INDEX('Raw Data'!C$1:C$998,$B18+$Z$6+1)</f>
        <v>0</v>
      </c>
      <c r="Z18">
        <f>INDEX('Raw Data'!D$1:D$998,$B18+$Z$6+1)</f>
        <v>0</v>
      </c>
      <c r="AA18">
        <f>INDEX('Raw Data'!E$1:E$998,$B18+$Z$6+1)</f>
        <v>0</v>
      </c>
      <c r="AB18">
        <f>INDEX('Raw Data'!B$1:B$998,$B18+$AD$6+1)</f>
        <v>0</v>
      </c>
      <c r="AC18">
        <f>INDEX('Raw Data'!C$1:C$998,$B18+$AD$6+1)</f>
        <v>0</v>
      </c>
      <c r="AD18">
        <f>INDEX('Raw Data'!D$1:D$998,$B18+$AD$6+1)</f>
        <v>0</v>
      </c>
      <c r="AE18">
        <f>INDEX('Raw Data'!E$1:E$998,$B18+$AD$6+1)</f>
        <v>0</v>
      </c>
      <c r="AF18">
        <f>INDEX('Raw Data'!B$1:B$998,$B18+$AH$6+1)</f>
        <v>0</v>
      </c>
      <c r="AG18">
        <f>INDEX('Raw Data'!C$1:C$998,$B18+$AH$6+1)</f>
        <v>0</v>
      </c>
      <c r="AH18">
        <f>INDEX('Raw Data'!D$1:D$998,$B18+$AH$6+1)</f>
        <v>0</v>
      </c>
      <c r="AI18">
        <f>INDEX('Raw Data'!E$1:E$998,$B18+$AH$6+1)</f>
        <v>0</v>
      </c>
      <c r="AJ18">
        <f>INDEX('Raw Data'!B$1:B$998,$B18+$AL$6+1)</f>
        <v>0</v>
      </c>
      <c r="AK18">
        <f>INDEX('Raw Data'!C$1:C$998,$B18+$AL$6+1)</f>
        <v>0</v>
      </c>
      <c r="AL18">
        <f>INDEX('Raw Data'!D$1:D$998,$B18+$AL$6+1)</f>
        <v>0</v>
      </c>
      <c r="AM18">
        <f>INDEX('Raw Data'!E$1:E$998,$B18+$AL$6+1)</f>
        <v>0</v>
      </c>
      <c r="AN18">
        <f>INDEX('Raw Data'!B$1:B$998,$B18+$AP$6+1)</f>
        <v>0</v>
      </c>
      <c r="AO18">
        <f>INDEX('Raw Data'!C$1:C$998,$B18+$AP$6+1)</f>
        <v>0</v>
      </c>
      <c r="AP18">
        <f>INDEX('Raw Data'!D$1:D$998,$B18+$AP$6+1)</f>
        <v>0</v>
      </c>
      <c r="AQ18">
        <f>INDEX('Raw Data'!E$1:E$998,$B18+$AP$6+1)</f>
        <v>0</v>
      </c>
      <c r="AR18">
        <f>INDEX('Raw Data'!F$1:F$998,$B18+$AP$6+1)</f>
        <v>0</v>
      </c>
      <c r="AS18">
        <f>INDEX('Raw Data'!G$1:G$998,$B18+$AP$6+1)</f>
        <v>0</v>
      </c>
      <c r="AT18">
        <f>INDEX('Raw Data'!H$1:H$998,$B18+$AP$6+1)</f>
        <v>0</v>
      </c>
      <c r="AU18">
        <f>INDEX('Raw Data'!I$1:I$998,$B18+$AP$6+1)</f>
        <v>0</v>
      </c>
    </row>
    <row r="19" spans="2:47" ht="12.75">
      <c r="B19">
        <f t="shared" si="0"/>
        <v>109</v>
      </c>
      <c r="C19">
        <f>INDEX('Raw Data'!A$1:A$998,$B19)</f>
        <v>0</v>
      </c>
      <c r="D19">
        <f>INDEX('Raw Data'!B$1:B$998,$B19+$F$6+1)</f>
        <v>0</v>
      </c>
      <c r="E19">
        <f>INDEX('Raw Data'!C$1:C$998,$B19+$F$6+1)</f>
        <v>0</v>
      </c>
      <c r="F19">
        <f>INDEX('Raw Data'!D$1:D$998,$B19+$F$6+1)</f>
        <v>0</v>
      </c>
      <c r="G19">
        <f>INDEX('Raw Data'!E$1:E$998,$B19+$F$6+1)</f>
        <v>0</v>
      </c>
      <c r="H19">
        <f>INDEX('Raw Data'!B$1:B$998,$B19+$J$6+1)</f>
        <v>0</v>
      </c>
      <c r="I19">
        <f>INDEX('Raw Data'!C$1:C$998,$B19+$J$6+1)</f>
        <v>0</v>
      </c>
      <c r="J19">
        <f>INDEX('Raw Data'!D$1:D$998,$B19+$J$6+1)</f>
        <v>0</v>
      </c>
      <c r="K19">
        <f>INDEX('Raw Data'!E$1:E$998,$B19+$J$6+1)</f>
        <v>0</v>
      </c>
      <c r="L19">
        <f>INDEX('Raw Data'!B$1:B$998,$B19+$N$6+1)</f>
        <v>0</v>
      </c>
      <c r="M19">
        <f>INDEX('Raw Data'!C$1:C$998,$B19+$N$6+1)</f>
        <v>0</v>
      </c>
      <c r="N19">
        <f>INDEX('Raw Data'!D$1:D$998,$B19+$N$6+1)</f>
        <v>0</v>
      </c>
      <c r="O19">
        <f>INDEX('Raw Data'!E$1:E$998,$B19+$N$6+1)</f>
        <v>0</v>
      </c>
      <c r="P19">
        <f>INDEX('Raw Data'!B$1:B$998,$B19+$R$6+1)</f>
        <v>0</v>
      </c>
      <c r="Q19">
        <f>INDEX('Raw Data'!C$1:C$998,$B19+$R$6+1)</f>
        <v>0</v>
      </c>
      <c r="R19">
        <f>INDEX('Raw Data'!D$1:D$998,$B19+$R$6+1)</f>
        <v>0</v>
      </c>
      <c r="S19">
        <f>INDEX('Raw Data'!E$1:E$998,$B19+$R$6+1)</f>
        <v>0</v>
      </c>
      <c r="T19">
        <f>INDEX('Raw Data'!B$1:B$998,$B19+$V$6+1)</f>
        <v>0</v>
      </c>
      <c r="U19">
        <f>INDEX('Raw Data'!C$1:C$998,$B19+$V$6+1)</f>
        <v>0</v>
      </c>
      <c r="V19">
        <f>INDEX('Raw Data'!D$1:D$998,$B19+$V$6+1)</f>
        <v>0</v>
      </c>
      <c r="W19">
        <f>INDEX('Raw Data'!E$1:E$998,$B19+$V$6+1)</f>
        <v>0</v>
      </c>
      <c r="X19">
        <f>INDEX('Raw Data'!B$1:B$998,$B19+$Z$6+1)</f>
        <v>0</v>
      </c>
      <c r="Y19">
        <f>INDEX('Raw Data'!C$1:C$998,$B19+$Z$6+1)</f>
        <v>0</v>
      </c>
      <c r="Z19">
        <f>INDEX('Raw Data'!D$1:D$998,$B19+$Z$6+1)</f>
        <v>0</v>
      </c>
      <c r="AA19">
        <f>INDEX('Raw Data'!E$1:E$998,$B19+$Z$6+1)</f>
        <v>0</v>
      </c>
      <c r="AB19">
        <f>INDEX('Raw Data'!B$1:B$998,$B19+$AD$6+1)</f>
        <v>0</v>
      </c>
      <c r="AC19">
        <f>INDEX('Raw Data'!C$1:C$998,$B19+$AD$6+1)</f>
        <v>0</v>
      </c>
      <c r="AD19">
        <f>INDEX('Raw Data'!D$1:D$998,$B19+$AD$6+1)</f>
        <v>0</v>
      </c>
      <c r="AE19">
        <f>INDEX('Raw Data'!E$1:E$998,$B19+$AD$6+1)</f>
        <v>0</v>
      </c>
      <c r="AF19">
        <f>INDEX('Raw Data'!B$1:B$998,$B19+$AH$6+1)</f>
        <v>0</v>
      </c>
      <c r="AG19">
        <f>INDEX('Raw Data'!C$1:C$998,$B19+$AH$6+1)</f>
        <v>0</v>
      </c>
      <c r="AH19">
        <f>INDEX('Raw Data'!D$1:D$998,$B19+$AH$6+1)</f>
        <v>0</v>
      </c>
      <c r="AI19">
        <f>INDEX('Raw Data'!E$1:E$998,$B19+$AH$6+1)</f>
        <v>0</v>
      </c>
      <c r="AJ19">
        <f>INDEX('Raw Data'!B$1:B$998,$B19+$AL$6+1)</f>
        <v>0</v>
      </c>
      <c r="AK19">
        <f>INDEX('Raw Data'!C$1:C$998,$B19+$AL$6+1)</f>
        <v>0</v>
      </c>
      <c r="AL19">
        <f>INDEX('Raw Data'!D$1:D$998,$B19+$AL$6+1)</f>
        <v>0</v>
      </c>
      <c r="AM19">
        <f>INDEX('Raw Data'!E$1:E$998,$B19+$AL$6+1)</f>
        <v>0</v>
      </c>
      <c r="AN19">
        <f>INDEX('Raw Data'!B$1:B$998,$B19+$AP$6+1)</f>
        <v>0</v>
      </c>
      <c r="AO19">
        <f>INDEX('Raw Data'!C$1:C$998,$B19+$AP$6+1)</f>
        <v>0</v>
      </c>
      <c r="AP19">
        <f>INDEX('Raw Data'!D$1:D$998,$B19+$AP$6+1)</f>
        <v>0</v>
      </c>
      <c r="AQ19">
        <f>INDEX('Raw Data'!E$1:E$998,$B19+$AP$6+1)</f>
        <v>0</v>
      </c>
      <c r="AR19">
        <f>INDEX('Raw Data'!F$1:F$998,$B19+$AP$6+1)</f>
        <v>0</v>
      </c>
      <c r="AS19">
        <f>INDEX('Raw Data'!G$1:G$998,$B19+$AP$6+1)</f>
        <v>0</v>
      </c>
      <c r="AT19">
        <f>INDEX('Raw Data'!H$1:H$998,$B19+$AP$6+1)</f>
        <v>0</v>
      </c>
      <c r="AU19">
        <f>INDEX('Raw Data'!I$1:I$998,$B19+$AP$6+1)</f>
        <v>0</v>
      </c>
    </row>
    <row r="20" spans="2:47" ht="12.75">
      <c r="B20">
        <f t="shared" si="0"/>
        <v>122</v>
      </c>
      <c r="C20">
        <f>INDEX('Raw Data'!A$1:A$998,$B20)</f>
        <v>0</v>
      </c>
      <c r="D20">
        <f>INDEX('Raw Data'!B$1:B$998,$B20+$F$6+1)</f>
        <v>0</v>
      </c>
      <c r="E20">
        <f>INDEX('Raw Data'!C$1:C$998,$B20+$F$6+1)</f>
        <v>0</v>
      </c>
      <c r="F20">
        <f>INDEX('Raw Data'!D$1:D$998,$B20+$F$6+1)</f>
        <v>0</v>
      </c>
      <c r="G20">
        <f>INDEX('Raw Data'!E$1:E$998,$B20+$F$6+1)</f>
        <v>0</v>
      </c>
      <c r="H20">
        <f>INDEX('Raw Data'!B$1:B$998,$B20+$J$6+1)</f>
        <v>0</v>
      </c>
      <c r="I20">
        <f>INDEX('Raw Data'!C$1:C$998,$B20+$J$6+1)</f>
        <v>0</v>
      </c>
      <c r="J20">
        <f>INDEX('Raw Data'!D$1:D$998,$B20+$J$6+1)</f>
        <v>0</v>
      </c>
      <c r="K20">
        <f>INDEX('Raw Data'!E$1:E$998,$B20+$J$6+1)</f>
        <v>0</v>
      </c>
      <c r="L20">
        <f>INDEX('Raw Data'!B$1:B$998,$B20+$N$6+1)</f>
        <v>0</v>
      </c>
      <c r="M20">
        <f>INDEX('Raw Data'!C$1:C$998,$B20+$N$6+1)</f>
        <v>0</v>
      </c>
      <c r="N20">
        <f>INDEX('Raw Data'!D$1:D$998,$B20+$N$6+1)</f>
        <v>0</v>
      </c>
      <c r="O20">
        <f>INDEX('Raw Data'!E$1:E$998,$B20+$N$6+1)</f>
        <v>0</v>
      </c>
      <c r="P20">
        <f>INDEX('Raw Data'!B$1:B$998,$B20+$R$6+1)</f>
        <v>0</v>
      </c>
      <c r="Q20">
        <f>INDEX('Raw Data'!C$1:C$998,$B20+$R$6+1)</f>
        <v>0</v>
      </c>
      <c r="R20">
        <f>INDEX('Raw Data'!D$1:D$998,$B20+$R$6+1)</f>
        <v>0</v>
      </c>
      <c r="S20">
        <f>INDEX('Raw Data'!E$1:E$998,$B20+$R$6+1)</f>
        <v>0</v>
      </c>
      <c r="T20">
        <f>INDEX('Raw Data'!B$1:B$998,$B20+$V$6+1)</f>
        <v>0</v>
      </c>
      <c r="U20">
        <f>INDEX('Raw Data'!C$1:C$998,$B20+$V$6+1)</f>
        <v>0</v>
      </c>
      <c r="V20">
        <f>INDEX('Raw Data'!D$1:D$998,$B20+$V$6+1)</f>
        <v>0</v>
      </c>
      <c r="W20">
        <f>INDEX('Raw Data'!E$1:E$998,$B20+$V$6+1)</f>
        <v>0</v>
      </c>
      <c r="X20">
        <f>INDEX('Raw Data'!B$1:B$998,$B20+$Z$6+1)</f>
        <v>0</v>
      </c>
      <c r="Y20">
        <f>INDEX('Raw Data'!C$1:C$998,$B20+$Z$6+1)</f>
        <v>0</v>
      </c>
      <c r="Z20">
        <f>INDEX('Raw Data'!D$1:D$998,$B20+$Z$6+1)</f>
        <v>0</v>
      </c>
      <c r="AA20">
        <f>INDEX('Raw Data'!E$1:E$998,$B20+$Z$6+1)</f>
        <v>0</v>
      </c>
      <c r="AB20">
        <f>INDEX('Raw Data'!B$1:B$998,$B20+$AD$6+1)</f>
        <v>0</v>
      </c>
      <c r="AC20">
        <f>INDEX('Raw Data'!C$1:C$998,$B20+$AD$6+1)</f>
        <v>0</v>
      </c>
      <c r="AD20">
        <f>INDEX('Raw Data'!D$1:D$998,$B20+$AD$6+1)</f>
        <v>0</v>
      </c>
      <c r="AE20">
        <f>INDEX('Raw Data'!E$1:E$998,$B20+$AD$6+1)</f>
        <v>0</v>
      </c>
      <c r="AF20">
        <f>INDEX('Raw Data'!B$1:B$998,$B20+$AH$6+1)</f>
        <v>0</v>
      </c>
      <c r="AG20">
        <f>INDEX('Raw Data'!C$1:C$998,$B20+$AH$6+1)</f>
        <v>0</v>
      </c>
      <c r="AH20">
        <f>INDEX('Raw Data'!D$1:D$998,$B20+$AH$6+1)</f>
        <v>0</v>
      </c>
      <c r="AI20">
        <f>INDEX('Raw Data'!E$1:E$998,$B20+$AH$6+1)</f>
        <v>0</v>
      </c>
      <c r="AJ20">
        <f>INDEX('Raw Data'!B$1:B$998,$B20+$AL$6+1)</f>
        <v>0</v>
      </c>
      <c r="AK20">
        <f>INDEX('Raw Data'!C$1:C$998,$B20+$AL$6+1)</f>
        <v>0</v>
      </c>
      <c r="AL20">
        <f>INDEX('Raw Data'!D$1:D$998,$B20+$AL$6+1)</f>
        <v>0</v>
      </c>
      <c r="AM20">
        <f>INDEX('Raw Data'!E$1:E$998,$B20+$AL$6+1)</f>
        <v>0</v>
      </c>
      <c r="AN20">
        <f>INDEX('Raw Data'!B$1:B$998,$B20+$AP$6+1)</f>
        <v>0</v>
      </c>
      <c r="AO20">
        <f>INDEX('Raw Data'!C$1:C$998,$B20+$AP$6+1)</f>
        <v>0</v>
      </c>
      <c r="AP20">
        <f>INDEX('Raw Data'!D$1:D$998,$B20+$AP$6+1)</f>
        <v>0</v>
      </c>
      <c r="AQ20">
        <f>INDEX('Raw Data'!E$1:E$998,$B20+$AP$6+1)</f>
        <v>0</v>
      </c>
      <c r="AR20">
        <f>INDEX('Raw Data'!F$1:F$998,$B20+$AP$6+1)</f>
        <v>0</v>
      </c>
      <c r="AS20">
        <f>INDEX('Raw Data'!G$1:G$998,$B20+$AP$6+1)</f>
        <v>0</v>
      </c>
      <c r="AT20">
        <f>INDEX('Raw Data'!H$1:H$998,$B20+$AP$6+1)</f>
        <v>0</v>
      </c>
      <c r="AU20">
        <f>INDEX('Raw Data'!I$1:I$998,$B20+$AP$6+1)</f>
        <v>0</v>
      </c>
    </row>
    <row r="21" spans="2:47" ht="12.75">
      <c r="B21">
        <f t="shared" si="0"/>
        <v>135</v>
      </c>
      <c r="C21">
        <f>INDEX('Raw Data'!A$1:A$998,$B21)</f>
        <v>0</v>
      </c>
      <c r="D21">
        <f>INDEX('Raw Data'!B$1:B$998,$B21+$F$6+1)</f>
        <v>0</v>
      </c>
      <c r="E21">
        <f>INDEX('Raw Data'!C$1:C$998,$B21+$F$6+1)</f>
        <v>0</v>
      </c>
      <c r="F21">
        <f>INDEX('Raw Data'!D$1:D$998,$B21+$F$6+1)</f>
        <v>0</v>
      </c>
      <c r="G21">
        <f>INDEX('Raw Data'!E$1:E$998,$B21+$F$6+1)</f>
        <v>0</v>
      </c>
      <c r="H21">
        <f>INDEX('Raw Data'!B$1:B$998,$B21+$J$6+1)</f>
        <v>0</v>
      </c>
      <c r="I21">
        <f>INDEX('Raw Data'!C$1:C$998,$B21+$J$6+1)</f>
        <v>0</v>
      </c>
      <c r="J21">
        <f>INDEX('Raw Data'!D$1:D$998,$B21+$J$6+1)</f>
        <v>0</v>
      </c>
      <c r="K21">
        <f>INDEX('Raw Data'!E$1:E$998,$B21+$J$6+1)</f>
        <v>0</v>
      </c>
      <c r="L21">
        <f>INDEX('Raw Data'!B$1:B$998,$B21+$N$6+1)</f>
        <v>0</v>
      </c>
      <c r="M21">
        <f>INDEX('Raw Data'!C$1:C$998,$B21+$N$6+1)</f>
        <v>0</v>
      </c>
      <c r="N21">
        <f>INDEX('Raw Data'!D$1:D$998,$B21+$N$6+1)</f>
        <v>0</v>
      </c>
      <c r="O21">
        <f>INDEX('Raw Data'!E$1:E$998,$B21+$N$6+1)</f>
        <v>0</v>
      </c>
      <c r="P21">
        <f>INDEX('Raw Data'!B$1:B$998,$B21+$R$6+1)</f>
        <v>0</v>
      </c>
      <c r="Q21">
        <f>INDEX('Raw Data'!C$1:C$998,$B21+$R$6+1)</f>
        <v>0</v>
      </c>
      <c r="R21">
        <f>INDEX('Raw Data'!D$1:D$998,$B21+$R$6+1)</f>
        <v>0</v>
      </c>
      <c r="S21">
        <f>INDEX('Raw Data'!E$1:E$998,$B21+$R$6+1)</f>
        <v>0</v>
      </c>
      <c r="T21">
        <f>INDEX('Raw Data'!B$1:B$998,$B21+$V$6+1)</f>
        <v>0</v>
      </c>
      <c r="U21">
        <f>INDEX('Raw Data'!C$1:C$998,$B21+$V$6+1)</f>
        <v>0</v>
      </c>
      <c r="V21">
        <f>INDEX('Raw Data'!D$1:D$998,$B21+$V$6+1)</f>
        <v>0</v>
      </c>
      <c r="W21">
        <f>INDEX('Raw Data'!E$1:E$998,$B21+$V$6+1)</f>
        <v>0</v>
      </c>
      <c r="X21">
        <f>INDEX('Raw Data'!B$1:B$998,$B21+$Z$6+1)</f>
        <v>0</v>
      </c>
      <c r="Y21">
        <f>INDEX('Raw Data'!C$1:C$998,$B21+$Z$6+1)</f>
        <v>0</v>
      </c>
      <c r="Z21">
        <f>INDEX('Raw Data'!D$1:D$998,$B21+$Z$6+1)</f>
        <v>0</v>
      </c>
      <c r="AA21">
        <f>INDEX('Raw Data'!E$1:E$998,$B21+$Z$6+1)</f>
        <v>0</v>
      </c>
      <c r="AB21">
        <f>INDEX('Raw Data'!B$1:B$998,$B21+$AD$6+1)</f>
        <v>0</v>
      </c>
      <c r="AC21">
        <f>INDEX('Raw Data'!C$1:C$998,$B21+$AD$6+1)</f>
        <v>0</v>
      </c>
      <c r="AD21">
        <f>INDEX('Raw Data'!D$1:D$998,$B21+$AD$6+1)</f>
        <v>0</v>
      </c>
      <c r="AE21">
        <f>INDEX('Raw Data'!E$1:E$998,$B21+$AD$6+1)</f>
        <v>0</v>
      </c>
      <c r="AF21">
        <f>INDEX('Raw Data'!B$1:B$998,$B21+$AH$6+1)</f>
        <v>0</v>
      </c>
      <c r="AG21">
        <f>INDEX('Raw Data'!C$1:C$998,$B21+$AH$6+1)</f>
        <v>0</v>
      </c>
      <c r="AH21">
        <f>INDEX('Raw Data'!D$1:D$998,$B21+$AH$6+1)</f>
        <v>0</v>
      </c>
      <c r="AI21">
        <f>INDEX('Raw Data'!E$1:E$998,$B21+$AH$6+1)</f>
        <v>0</v>
      </c>
      <c r="AJ21">
        <f>INDEX('Raw Data'!B$1:B$998,$B21+$AL$6+1)</f>
        <v>0</v>
      </c>
      <c r="AK21">
        <f>INDEX('Raw Data'!C$1:C$998,$B21+$AL$6+1)</f>
        <v>0</v>
      </c>
      <c r="AL21">
        <f>INDEX('Raw Data'!D$1:D$998,$B21+$AL$6+1)</f>
        <v>0</v>
      </c>
      <c r="AM21">
        <f>INDEX('Raw Data'!E$1:E$998,$B21+$AL$6+1)</f>
        <v>0</v>
      </c>
      <c r="AN21">
        <f>INDEX('Raw Data'!B$1:B$998,$B21+$AP$6+1)</f>
        <v>0</v>
      </c>
      <c r="AO21">
        <f>INDEX('Raw Data'!C$1:C$998,$B21+$AP$6+1)</f>
        <v>0</v>
      </c>
      <c r="AP21">
        <f>INDEX('Raw Data'!D$1:D$998,$B21+$AP$6+1)</f>
        <v>0</v>
      </c>
      <c r="AQ21">
        <f>INDEX('Raw Data'!E$1:E$998,$B21+$AP$6+1)</f>
        <v>0</v>
      </c>
      <c r="AR21">
        <f>INDEX('Raw Data'!F$1:F$998,$B21+$AP$6+1)</f>
        <v>0</v>
      </c>
      <c r="AS21">
        <f>INDEX('Raw Data'!G$1:G$998,$B21+$AP$6+1)</f>
        <v>0</v>
      </c>
      <c r="AT21">
        <f>INDEX('Raw Data'!H$1:H$998,$B21+$AP$6+1)</f>
        <v>0</v>
      </c>
      <c r="AU21">
        <f>INDEX('Raw Data'!I$1:I$998,$B21+$AP$6+1)</f>
        <v>0</v>
      </c>
    </row>
    <row r="22" spans="2:47" ht="12.75">
      <c r="B22">
        <f t="shared" si="0"/>
        <v>148</v>
      </c>
      <c r="C22">
        <f>INDEX('Raw Data'!A$1:A$998,$B22)</f>
        <v>0</v>
      </c>
      <c r="D22">
        <f>INDEX('Raw Data'!B$1:B$998,$B22+$F$6+1)</f>
        <v>0</v>
      </c>
      <c r="E22">
        <f>INDEX('Raw Data'!C$1:C$998,$B22+$F$6+1)</f>
        <v>0</v>
      </c>
      <c r="F22">
        <f>INDEX('Raw Data'!D$1:D$998,$B22+$F$6+1)</f>
        <v>0</v>
      </c>
      <c r="G22">
        <f>INDEX('Raw Data'!E$1:E$998,$B22+$F$6+1)</f>
        <v>0</v>
      </c>
      <c r="H22">
        <f>INDEX('Raw Data'!B$1:B$998,$B22+$J$6+1)</f>
        <v>0</v>
      </c>
      <c r="I22">
        <f>INDEX('Raw Data'!C$1:C$998,$B22+$J$6+1)</f>
        <v>0</v>
      </c>
      <c r="J22">
        <f>INDEX('Raw Data'!D$1:D$998,$B22+$J$6+1)</f>
        <v>0</v>
      </c>
      <c r="K22">
        <f>INDEX('Raw Data'!E$1:E$998,$B22+$J$6+1)</f>
        <v>0</v>
      </c>
      <c r="L22">
        <f>INDEX('Raw Data'!B$1:B$998,$B22+$N$6+1)</f>
        <v>0</v>
      </c>
      <c r="M22">
        <f>INDEX('Raw Data'!C$1:C$998,$B22+$N$6+1)</f>
        <v>0</v>
      </c>
      <c r="N22">
        <f>INDEX('Raw Data'!D$1:D$998,$B22+$N$6+1)</f>
        <v>0</v>
      </c>
      <c r="O22">
        <f>INDEX('Raw Data'!E$1:E$998,$B22+$N$6+1)</f>
        <v>0</v>
      </c>
      <c r="P22">
        <f>INDEX('Raw Data'!B$1:B$998,$B22+$R$6+1)</f>
        <v>0</v>
      </c>
      <c r="Q22">
        <f>INDEX('Raw Data'!C$1:C$998,$B22+$R$6+1)</f>
        <v>0</v>
      </c>
      <c r="R22">
        <f>INDEX('Raw Data'!D$1:D$998,$B22+$R$6+1)</f>
        <v>0</v>
      </c>
      <c r="S22">
        <f>INDEX('Raw Data'!E$1:E$998,$B22+$R$6+1)</f>
        <v>0</v>
      </c>
      <c r="T22">
        <f>INDEX('Raw Data'!B$1:B$998,$B22+$V$6+1)</f>
        <v>0</v>
      </c>
      <c r="U22">
        <f>INDEX('Raw Data'!C$1:C$998,$B22+$V$6+1)</f>
        <v>0</v>
      </c>
      <c r="V22">
        <f>INDEX('Raw Data'!D$1:D$998,$B22+$V$6+1)</f>
        <v>0</v>
      </c>
      <c r="W22">
        <f>INDEX('Raw Data'!E$1:E$998,$B22+$V$6+1)</f>
        <v>0</v>
      </c>
      <c r="X22">
        <f>INDEX('Raw Data'!B$1:B$998,$B22+$Z$6+1)</f>
        <v>0</v>
      </c>
      <c r="Y22">
        <f>INDEX('Raw Data'!C$1:C$998,$B22+$Z$6+1)</f>
        <v>0</v>
      </c>
      <c r="Z22">
        <f>INDEX('Raw Data'!D$1:D$998,$B22+$Z$6+1)</f>
        <v>0</v>
      </c>
      <c r="AA22">
        <f>INDEX('Raw Data'!E$1:E$998,$B22+$Z$6+1)</f>
        <v>0</v>
      </c>
      <c r="AB22">
        <f>INDEX('Raw Data'!B$1:B$998,$B22+$AD$6+1)</f>
        <v>0</v>
      </c>
      <c r="AC22">
        <f>INDEX('Raw Data'!C$1:C$998,$B22+$AD$6+1)</f>
        <v>0</v>
      </c>
      <c r="AD22">
        <f>INDEX('Raw Data'!D$1:D$998,$B22+$AD$6+1)</f>
        <v>0</v>
      </c>
      <c r="AE22">
        <f>INDEX('Raw Data'!E$1:E$998,$B22+$AD$6+1)</f>
        <v>0</v>
      </c>
      <c r="AF22">
        <f>INDEX('Raw Data'!B$1:B$998,$B22+$AH$6+1)</f>
        <v>0</v>
      </c>
      <c r="AG22">
        <f>INDEX('Raw Data'!C$1:C$998,$B22+$AH$6+1)</f>
        <v>0</v>
      </c>
      <c r="AH22">
        <f>INDEX('Raw Data'!D$1:D$998,$B22+$AH$6+1)</f>
        <v>0</v>
      </c>
      <c r="AI22">
        <f>INDEX('Raw Data'!E$1:E$998,$B22+$AH$6+1)</f>
        <v>0</v>
      </c>
      <c r="AJ22">
        <f>INDEX('Raw Data'!B$1:B$998,$B22+$AL$6+1)</f>
        <v>0</v>
      </c>
      <c r="AK22">
        <f>INDEX('Raw Data'!C$1:C$998,$B22+$AL$6+1)</f>
        <v>0</v>
      </c>
      <c r="AL22">
        <f>INDEX('Raw Data'!D$1:D$998,$B22+$AL$6+1)</f>
        <v>0</v>
      </c>
      <c r="AM22">
        <f>INDEX('Raw Data'!E$1:E$998,$B22+$AL$6+1)</f>
        <v>0</v>
      </c>
      <c r="AN22">
        <f>INDEX('Raw Data'!B$1:B$998,$B22+$AP$6+1)</f>
        <v>0</v>
      </c>
      <c r="AO22">
        <f>INDEX('Raw Data'!C$1:C$998,$B22+$AP$6+1)</f>
        <v>0</v>
      </c>
      <c r="AP22">
        <f>INDEX('Raw Data'!D$1:D$998,$B22+$AP$6+1)</f>
        <v>0</v>
      </c>
      <c r="AQ22">
        <f>INDEX('Raw Data'!E$1:E$998,$B22+$AP$6+1)</f>
        <v>0</v>
      </c>
      <c r="AR22">
        <f>INDEX('Raw Data'!F$1:F$998,$B22+$AP$6+1)</f>
        <v>0</v>
      </c>
      <c r="AS22">
        <f>INDEX('Raw Data'!G$1:G$998,$B22+$AP$6+1)</f>
        <v>0</v>
      </c>
      <c r="AT22">
        <f>INDEX('Raw Data'!H$1:H$998,$B22+$AP$6+1)</f>
        <v>0</v>
      </c>
      <c r="AU22">
        <f>INDEX('Raw Data'!I$1:I$998,$B22+$AP$6+1)</f>
        <v>0</v>
      </c>
    </row>
    <row r="23" spans="2:47" ht="12.75">
      <c r="B23">
        <f t="shared" si="0"/>
        <v>161</v>
      </c>
      <c r="C23">
        <f>INDEX('Raw Data'!A$1:A$998,$B23)</f>
        <v>0</v>
      </c>
      <c r="D23">
        <f>INDEX('Raw Data'!B$1:B$998,$B23+$F$6+1)</f>
        <v>0</v>
      </c>
      <c r="E23">
        <f>INDEX('Raw Data'!C$1:C$998,$B23+$F$6+1)</f>
        <v>0</v>
      </c>
      <c r="F23">
        <f>INDEX('Raw Data'!D$1:D$998,$B23+$F$6+1)</f>
        <v>0</v>
      </c>
      <c r="G23">
        <f>INDEX('Raw Data'!E$1:E$998,$B23+$F$6+1)</f>
        <v>0</v>
      </c>
      <c r="H23">
        <f>INDEX('Raw Data'!B$1:B$998,$B23+$J$6+1)</f>
        <v>0</v>
      </c>
      <c r="I23">
        <f>INDEX('Raw Data'!C$1:C$998,$B23+$J$6+1)</f>
        <v>0</v>
      </c>
      <c r="J23">
        <f>INDEX('Raw Data'!D$1:D$998,$B23+$J$6+1)</f>
        <v>0</v>
      </c>
      <c r="K23">
        <f>INDEX('Raw Data'!E$1:E$998,$B23+$J$6+1)</f>
        <v>0</v>
      </c>
      <c r="L23">
        <f>INDEX('Raw Data'!B$1:B$998,$B23+$N$6+1)</f>
        <v>0</v>
      </c>
      <c r="M23">
        <f>INDEX('Raw Data'!C$1:C$998,$B23+$N$6+1)</f>
        <v>0</v>
      </c>
      <c r="N23">
        <f>INDEX('Raw Data'!D$1:D$998,$B23+$N$6+1)</f>
        <v>0</v>
      </c>
      <c r="O23">
        <f>INDEX('Raw Data'!E$1:E$998,$B23+$N$6+1)</f>
        <v>0</v>
      </c>
      <c r="P23">
        <f>INDEX('Raw Data'!B$1:B$998,$B23+$R$6+1)</f>
        <v>0</v>
      </c>
      <c r="Q23">
        <f>INDEX('Raw Data'!C$1:C$998,$B23+$R$6+1)</f>
        <v>0</v>
      </c>
      <c r="R23">
        <f>INDEX('Raw Data'!D$1:D$998,$B23+$R$6+1)</f>
        <v>0</v>
      </c>
      <c r="S23">
        <f>INDEX('Raw Data'!E$1:E$998,$B23+$R$6+1)</f>
        <v>0</v>
      </c>
      <c r="T23">
        <f>INDEX('Raw Data'!B$1:B$998,$B23+$V$6+1)</f>
        <v>0</v>
      </c>
      <c r="U23">
        <f>INDEX('Raw Data'!C$1:C$998,$B23+$V$6+1)</f>
        <v>0</v>
      </c>
      <c r="V23">
        <f>INDEX('Raw Data'!D$1:D$998,$B23+$V$6+1)</f>
        <v>0</v>
      </c>
      <c r="W23">
        <f>INDEX('Raw Data'!E$1:E$998,$B23+$V$6+1)</f>
        <v>0</v>
      </c>
      <c r="X23">
        <f>INDEX('Raw Data'!B$1:B$998,$B23+$Z$6+1)</f>
        <v>0</v>
      </c>
      <c r="Y23">
        <f>INDEX('Raw Data'!C$1:C$998,$B23+$Z$6+1)</f>
        <v>0</v>
      </c>
      <c r="Z23">
        <f>INDEX('Raw Data'!D$1:D$998,$B23+$Z$6+1)</f>
        <v>0</v>
      </c>
      <c r="AA23">
        <f>INDEX('Raw Data'!E$1:E$998,$B23+$Z$6+1)</f>
        <v>0</v>
      </c>
      <c r="AB23">
        <f>INDEX('Raw Data'!B$1:B$998,$B23+$AD$6+1)</f>
        <v>0</v>
      </c>
      <c r="AC23">
        <f>INDEX('Raw Data'!C$1:C$998,$B23+$AD$6+1)</f>
        <v>0</v>
      </c>
      <c r="AD23">
        <f>INDEX('Raw Data'!D$1:D$998,$B23+$AD$6+1)</f>
        <v>0</v>
      </c>
      <c r="AE23">
        <f>INDEX('Raw Data'!E$1:E$998,$B23+$AD$6+1)</f>
        <v>0</v>
      </c>
      <c r="AF23">
        <f>INDEX('Raw Data'!B$1:B$998,$B23+$AH$6+1)</f>
        <v>0</v>
      </c>
      <c r="AG23">
        <f>INDEX('Raw Data'!C$1:C$998,$B23+$AH$6+1)</f>
        <v>0</v>
      </c>
      <c r="AH23">
        <f>INDEX('Raw Data'!D$1:D$998,$B23+$AH$6+1)</f>
        <v>0</v>
      </c>
      <c r="AI23">
        <f>INDEX('Raw Data'!E$1:E$998,$B23+$AH$6+1)</f>
        <v>0</v>
      </c>
      <c r="AJ23">
        <f>INDEX('Raw Data'!B$1:B$998,$B23+$AL$6+1)</f>
        <v>0</v>
      </c>
      <c r="AK23">
        <f>INDEX('Raw Data'!C$1:C$998,$B23+$AL$6+1)</f>
        <v>0</v>
      </c>
      <c r="AL23">
        <f>INDEX('Raw Data'!D$1:D$998,$B23+$AL$6+1)</f>
        <v>0</v>
      </c>
      <c r="AM23">
        <f>INDEX('Raw Data'!E$1:E$998,$B23+$AL$6+1)</f>
        <v>0</v>
      </c>
      <c r="AN23">
        <f>INDEX('Raw Data'!B$1:B$998,$B23+$AP$6+1)</f>
        <v>0</v>
      </c>
      <c r="AO23">
        <f>INDEX('Raw Data'!C$1:C$998,$B23+$AP$6+1)</f>
        <v>0</v>
      </c>
      <c r="AP23">
        <f>INDEX('Raw Data'!D$1:D$998,$B23+$AP$6+1)</f>
        <v>0</v>
      </c>
      <c r="AQ23">
        <f>INDEX('Raw Data'!E$1:E$998,$B23+$AP$6+1)</f>
        <v>0</v>
      </c>
      <c r="AR23">
        <f>INDEX('Raw Data'!F$1:F$998,$B23+$AP$6+1)</f>
        <v>0</v>
      </c>
      <c r="AS23">
        <f>INDEX('Raw Data'!G$1:G$998,$B23+$AP$6+1)</f>
        <v>0</v>
      </c>
      <c r="AT23">
        <f>INDEX('Raw Data'!H$1:H$998,$B23+$AP$6+1)</f>
        <v>0</v>
      </c>
      <c r="AU23">
        <f>INDEX('Raw Data'!I$1:I$998,$B23+$AP$6+1)</f>
        <v>0</v>
      </c>
    </row>
    <row r="24" spans="2:47" ht="12.75">
      <c r="B24">
        <f t="shared" si="0"/>
        <v>174</v>
      </c>
      <c r="C24">
        <f>INDEX('Raw Data'!A$1:A$998,$B24)</f>
        <v>0</v>
      </c>
      <c r="D24">
        <f>INDEX('Raw Data'!B$1:B$998,$B24+$F$6+1)</f>
        <v>0</v>
      </c>
      <c r="E24">
        <f>INDEX('Raw Data'!C$1:C$998,$B24+$F$6+1)</f>
        <v>0</v>
      </c>
      <c r="F24">
        <f>INDEX('Raw Data'!D$1:D$998,$B24+$F$6+1)</f>
        <v>0</v>
      </c>
      <c r="G24">
        <f>INDEX('Raw Data'!E$1:E$998,$B24+$F$6+1)</f>
        <v>0</v>
      </c>
      <c r="H24">
        <f>INDEX('Raw Data'!B$1:B$998,$B24+$J$6+1)</f>
        <v>0</v>
      </c>
      <c r="I24">
        <f>INDEX('Raw Data'!C$1:C$998,$B24+$J$6+1)</f>
        <v>0</v>
      </c>
      <c r="J24">
        <f>INDEX('Raw Data'!D$1:D$998,$B24+$J$6+1)</f>
        <v>0</v>
      </c>
      <c r="K24">
        <f>INDEX('Raw Data'!E$1:E$998,$B24+$J$6+1)</f>
        <v>0</v>
      </c>
      <c r="L24">
        <f>INDEX('Raw Data'!B$1:B$998,$B24+$N$6+1)</f>
        <v>0</v>
      </c>
      <c r="M24">
        <f>INDEX('Raw Data'!C$1:C$998,$B24+$N$6+1)</f>
        <v>0</v>
      </c>
      <c r="N24">
        <f>INDEX('Raw Data'!D$1:D$998,$B24+$N$6+1)</f>
        <v>0</v>
      </c>
      <c r="O24">
        <f>INDEX('Raw Data'!E$1:E$998,$B24+$N$6+1)</f>
        <v>0</v>
      </c>
      <c r="P24">
        <f>INDEX('Raw Data'!B$1:B$998,$B24+$R$6+1)</f>
        <v>0</v>
      </c>
      <c r="Q24">
        <f>INDEX('Raw Data'!C$1:C$998,$B24+$R$6+1)</f>
        <v>0</v>
      </c>
      <c r="R24">
        <f>INDEX('Raw Data'!D$1:D$998,$B24+$R$6+1)</f>
        <v>0</v>
      </c>
      <c r="S24">
        <f>INDEX('Raw Data'!E$1:E$998,$B24+$R$6+1)</f>
        <v>0</v>
      </c>
      <c r="T24">
        <f>INDEX('Raw Data'!B$1:B$998,$B24+$V$6+1)</f>
        <v>0</v>
      </c>
      <c r="U24">
        <f>INDEX('Raw Data'!C$1:C$998,$B24+$V$6+1)</f>
        <v>0</v>
      </c>
      <c r="V24">
        <f>INDEX('Raw Data'!D$1:D$998,$B24+$V$6+1)</f>
        <v>0</v>
      </c>
      <c r="W24">
        <f>INDEX('Raw Data'!E$1:E$998,$B24+$V$6+1)</f>
        <v>0</v>
      </c>
      <c r="X24">
        <f>INDEX('Raw Data'!B$1:B$998,$B24+$Z$6+1)</f>
        <v>0</v>
      </c>
      <c r="Y24">
        <f>INDEX('Raw Data'!C$1:C$998,$B24+$Z$6+1)</f>
        <v>0</v>
      </c>
      <c r="Z24">
        <f>INDEX('Raw Data'!D$1:D$998,$B24+$Z$6+1)</f>
        <v>0</v>
      </c>
      <c r="AA24">
        <f>INDEX('Raw Data'!E$1:E$998,$B24+$Z$6+1)</f>
        <v>0</v>
      </c>
      <c r="AB24">
        <f>INDEX('Raw Data'!B$1:B$998,$B24+$AD$6+1)</f>
        <v>0</v>
      </c>
      <c r="AC24">
        <f>INDEX('Raw Data'!C$1:C$998,$B24+$AD$6+1)</f>
        <v>0</v>
      </c>
      <c r="AD24">
        <f>INDEX('Raw Data'!D$1:D$998,$B24+$AD$6+1)</f>
        <v>0</v>
      </c>
      <c r="AE24">
        <f>INDEX('Raw Data'!E$1:E$998,$B24+$AD$6+1)</f>
        <v>0</v>
      </c>
      <c r="AF24">
        <f>INDEX('Raw Data'!B$1:B$998,$B24+$AH$6+1)</f>
        <v>0</v>
      </c>
      <c r="AG24">
        <f>INDEX('Raw Data'!C$1:C$998,$B24+$AH$6+1)</f>
        <v>0</v>
      </c>
      <c r="AH24">
        <f>INDEX('Raw Data'!D$1:D$998,$B24+$AH$6+1)</f>
        <v>0</v>
      </c>
      <c r="AI24">
        <f>INDEX('Raw Data'!E$1:E$998,$B24+$AH$6+1)</f>
        <v>0</v>
      </c>
      <c r="AJ24">
        <f>INDEX('Raw Data'!B$1:B$998,$B24+$AL$6+1)</f>
        <v>0</v>
      </c>
      <c r="AK24">
        <f>INDEX('Raw Data'!C$1:C$998,$B24+$AL$6+1)</f>
        <v>0</v>
      </c>
      <c r="AL24">
        <f>INDEX('Raw Data'!D$1:D$998,$B24+$AL$6+1)</f>
        <v>0</v>
      </c>
      <c r="AM24">
        <f>INDEX('Raw Data'!E$1:E$998,$B24+$AL$6+1)</f>
        <v>0</v>
      </c>
      <c r="AN24">
        <f>INDEX('Raw Data'!B$1:B$998,$B24+$AP$6+1)</f>
        <v>0</v>
      </c>
      <c r="AO24">
        <f>INDEX('Raw Data'!C$1:C$998,$B24+$AP$6+1)</f>
        <v>0</v>
      </c>
      <c r="AP24">
        <f>INDEX('Raw Data'!D$1:D$998,$B24+$AP$6+1)</f>
        <v>0</v>
      </c>
      <c r="AQ24">
        <f>INDEX('Raw Data'!E$1:E$998,$B24+$AP$6+1)</f>
        <v>0</v>
      </c>
      <c r="AR24">
        <f>INDEX('Raw Data'!F$1:F$998,$B24+$AP$6+1)</f>
        <v>0</v>
      </c>
      <c r="AS24">
        <f>INDEX('Raw Data'!G$1:G$998,$B24+$AP$6+1)</f>
        <v>0</v>
      </c>
      <c r="AT24">
        <f>INDEX('Raw Data'!H$1:H$998,$B24+$AP$6+1)</f>
        <v>0</v>
      </c>
      <c r="AU24">
        <f>INDEX('Raw Data'!I$1:I$998,$B24+$AP$6+1)</f>
        <v>0</v>
      </c>
    </row>
    <row r="25" spans="2:47" ht="12.75">
      <c r="B25">
        <f t="shared" si="0"/>
        <v>187</v>
      </c>
      <c r="C25">
        <f>INDEX('Raw Data'!A$1:A$998,$B25)</f>
        <v>0</v>
      </c>
      <c r="D25">
        <f>INDEX('Raw Data'!B$1:B$998,$B25+$F$6+1)</f>
        <v>0</v>
      </c>
      <c r="E25">
        <f>INDEX('Raw Data'!C$1:C$998,$B25+$F$6+1)</f>
        <v>0</v>
      </c>
      <c r="F25">
        <f>INDEX('Raw Data'!D$1:D$998,$B25+$F$6+1)</f>
        <v>0</v>
      </c>
      <c r="G25">
        <f>INDEX('Raw Data'!E$1:E$998,$B25+$F$6+1)</f>
        <v>0</v>
      </c>
      <c r="H25">
        <f>INDEX('Raw Data'!B$1:B$998,$B25+$J$6+1)</f>
        <v>0</v>
      </c>
      <c r="I25">
        <f>INDEX('Raw Data'!C$1:C$998,$B25+$J$6+1)</f>
        <v>0</v>
      </c>
      <c r="J25">
        <f>INDEX('Raw Data'!D$1:D$998,$B25+$J$6+1)</f>
        <v>0</v>
      </c>
      <c r="K25">
        <f>INDEX('Raw Data'!E$1:E$998,$B25+$J$6+1)</f>
        <v>0</v>
      </c>
      <c r="L25">
        <f>INDEX('Raw Data'!B$1:B$998,$B25+$N$6+1)</f>
        <v>0</v>
      </c>
      <c r="M25">
        <f>INDEX('Raw Data'!C$1:C$998,$B25+$N$6+1)</f>
        <v>0</v>
      </c>
      <c r="N25">
        <f>INDEX('Raw Data'!D$1:D$998,$B25+$N$6+1)</f>
        <v>0</v>
      </c>
      <c r="O25">
        <f>INDEX('Raw Data'!E$1:E$998,$B25+$N$6+1)</f>
        <v>0</v>
      </c>
      <c r="P25">
        <f>INDEX('Raw Data'!B$1:B$998,$B25+$R$6+1)</f>
        <v>0</v>
      </c>
      <c r="Q25">
        <f>INDEX('Raw Data'!C$1:C$998,$B25+$R$6+1)</f>
        <v>0</v>
      </c>
      <c r="R25">
        <f>INDEX('Raw Data'!D$1:D$998,$B25+$R$6+1)</f>
        <v>0</v>
      </c>
      <c r="S25">
        <f>INDEX('Raw Data'!E$1:E$998,$B25+$R$6+1)</f>
        <v>0</v>
      </c>
      <c r="T25">
        <f>INDEX('Raw Data'!B$1:B$998,$B25+$V$6+1)</f>
        <v>0</v>
      </c>
      <c r="U25">
        <f>INDEX('Raw Data'!C$1:C$998,$B25+$V$6+1)</f>
        <v>0</v>
      </c>
      <c r="V25">
        <f>INDEX('Raw Data'!D$1:D$998,$B25+$V$6+1)</f>
        <v>0</v>
      </c>
      <c r="W25">
        <f>INDEX('Raw Data'!E$1:E$998,$B25+$V$6+1)</f>
        <v>0</v>
      </c>
      <c r="X25">
        <f>INDEX('Raw Data'!B$1:B$998,$B25+$Z$6+1)</f>
        <v>0</v>
      </c>
      <c r="Y25">
        <f>INDEX('Raw Data'!C$1:C$998,$B25+$Z$6+1)</f>
        <v>0</v>
      </c>
      <c r="Z25">
        <f>INDEX('Raw Data'!D$1:D$998,$B25+$Z$6+1)</f>
        <v>0</v>
      </c>
      <c r="AA25">
        <f>INDEX('Raw Data'!E$1:E$998,$B25+$Z$6+1)</f>
        <v>0</v>
      </c>
      <c r="AB25">
        <f>INDEX('Raw Data'!B$1:B$998,$B25+$AD$6+1)</f>
        <v>0</v>
      </c>
      <c r="AC25">
        <f>INDEX('Raw Data'!C$1:C$998,$B25+$AD$6+1)</f>
        <v>0</v>
      </c>
      <c r="AD25">
        <f>INDEX('Raw Data'!D$1:D$998,$B25+$AD$6+1)</f>
        <v>0</v>
      </c>
      <c r="AE25">
        <f>INDEX('Raw Data'!E$1:E$998,$B25+$AD$6+1)</f>
        <v>0</v>
      </c>
      <c r="AF25">
        <f>INDEX('Raw Data'!B$1:B$998,$B25+$AH$6+1)</f>
        <v>0</v>
      </c>
      <c r="AG25">
        <f>INDEX('Raw Data'!C$1:C$998,$B25+$AH$6+1)</f>
        <v>0</v>
      </c>
      <c r="AH25">
        <f>INDEX('Raw Data'!D$1:D$998,$B25+$AH$6+1)</f>
        <v>0</v>
      </c>
      <c r="AI25">
        <f>INDEX('Raw Data'!E$1:E$998,$B25+$AH$6+1)</f>
        <v>0</v>
      </c>
      <c r="AJ25">
        <f>INDEX('Raw Data'!B$1:B$998,$B25+$AL$6+1)</f>
        <v>0</v>
      </c>
      <c r="AK25">
        <f>INDEX('Raw Data'!C$1:C$998,$B25+$AL$6+1)</f>
        <v>0</v>
      </c>
      <c r="AL25">
        <f>INDEX('Raw Data'!D$1:D$998,$B25+$AL$6+1)</f>
        <v>0</v>
      </c>
      <c r="AM25">
        <f>INDEX('Raw Data'!E$1:E$998,$B25+$AL$6+1)</f>
        <v>0</v>
      </c>
      <c r="AN25">
        <f>INDEX('Raw Data'!B$1:B$998,$B25+$AP$6+1)</f>
        <v>0</v>
      </c>
      <c r="AO25">
        <f>INDEX('Raw Data'!C$1:C$998,$B25+$AP$6+1)</f>
        <v>0</v>
      </c>
      <c r="AP25">
        <f>INDEX('Raw Data'!D$1:D$998,$B25+$AP$6+1)</f>
        <v>0</v>
      </c>
      <c r="AQ25">
        <f>INDEX('Raw Data'!E$1:E$998,$B25+$AP$6+1)</f>
        <v>0</v>
      </c>
      <c r="AR25">
        <f>INDEX('Raw Data'!F$1:F$998,$B25+$AP$6+1)</f>
        <v>0</v>
      </c>
      <c r="AS25">
        <f>INDEX('Raw Data'!G$1:G$998,$B25+$AP$6+1)</f>
        <v>0</v>
      </c>
      <c r="AT25">
        <f>INDEX('Raw Data'!H$1:H$998,$B25+$AP$6+1)</f>
        <v>0</v>
      </c>
      <c r="AU25">
        <f>INDEX('Raw Data'!I$1:I$998,$B25+$AP$6+1)</f>
        <v>0</v>
      </c>
    </row>
    <row r="26" spans="2:47" ht="12.75">
      <c r="B26">
        <f t="shared" si="0"/>
        <v>200</v>
      </c>
      <c r="C26">
        <f>INDEX('Raw Data'!A$1:A$998,$B26)</f>
        <v>0</v>
      </c>
      <c r="D26">
        <f>INDEX('Raw Data'!B$1:B$998,$B26+$F$6+1)</f>
        <v>0</v>
      </c>
      <c r="E26">
        <f>INDEX('Raw Data'!C$1:C$998,$B26+$F$6+1)</f>
        <v>0</v>
      </c>
      <c r="F26">
        <f>INDEX('Raw Data'!D$1:D$998,$B26+$F$6+1)</f>
        <v>0</v>
      </c>
      <c r="G26">
        <f>INDEX('Raw Data'!E$1:E$998,$B26+$F$6+1)</f>
        <v>0</v>
      </c>
      <c r="H26">
        <f>INDEX('Raw Data'!B$1:B$998,$B26+$J$6+1)</f>
        <v>0</v>
      </c>
      <c r="I26">
        <f>INDEX('Raw Data'!C$1:C$998,$B26+$J$6+1)</f>
        <v>0</v>
      </c>
      <c r="J26">
        <f>INDEX('Raw Data'!D$1:D$998,$B26+$J$6+1)</f>
        <v>0</v>
      </c>
      <c r="K26">
        <f>INDEX('Raw Data'!E$1:E$998,$B26+$J$6+1)</f>
        <v>0</v>
      </c>
      <c r="L26">
        <f>INDEX('Raw Data'!B$1:B$998,$B26+$N$6+1)</f>
        <v>0</v>
      </c>
      <c r="M26">
        <f>INDEX('Raw Data'!C$1:C$998,$B26+$N$6+1)</f>
        <v>0</v>
      </c>
      <c r="N26">
        <f>INDEX('Raw Data'!D$1:D$998,$B26+$N$6+1)</f>
        <v>0</v>
      </c>
      <c r="O26">
        <f>INDEX('Raw Data'!E$1:E$998,$B26+$N$6+1)</f>
        <v>0</v>
      </c>
      <c r="P26">
        <f>INDEX('Raw Data'!B$1:B$998,$B26+$R$6+1)</f>
        <v>0</v>
      </c>
      <c r="Q26">
        <f>INDEX('Raw Data'!C$1:C$998,$B26+$R$6+1)</f>
        <v>0</v>
      </c>
      <c r="R26">
        <f>INDEX('Raw Data'!D$1:D$998,$B26+$R$6+1)</f>
        <v>0</v>
      </c>
      <c r="S26">
        <f>INDEX('Raw Data'!E$1:E$998,$B26+$R$6+1)</f>
        <v>0</v>
      </c>
      <c r="T26">
        <f>INDEX('Raw Data'!B$1:B$998,$B26+$V$6+1)</f>
        <v>0</v>
      </c>
      <c r="U26">
        <f>INDEX('Raw Data'!C$1:C$998,$B26+$V$6+1)</f>
        <v>0</v>
      </c>
      <c r="V26">
        <f>INDEX('Raw Data'!D$1:D$998,$B26+$V$6+1)</f>
        <v>0</v>
      </c>
      <c r="W26">
        <f>INDEX('Raw Data'!E$1:E$998,$B26+$V$6+1)</f>
        <v>0</v>
      </c>
      <c r="X26">
        <f>INDEX('Raw Data'!B$1:B$998,$B26+$Z$6+1)</f>
        <v>0</v>
      </c>
      <c r="Y26">
        <f>INDEX('Raw Data'!C$1:C$998,$B26+$Z$6+1)</f>
        <v>0</v>
      </c>
      <c r="Z26">
        <f>INDEX('Raw Data'!D$1:D$998,$B26+$Z$6+1)</f>
        <v>0</v>
      </c>
      <c r="AA26">
        <f>INDEX('Raw Data'!E$1:E$998,$B26+$Z$6+1)</f>
        <v>0</v>
      </c>
      <c r="AB26">
        <f>INDEX('Raw Data'!B$1:B$998,$B26+$AD$6+1)</f>
        <v>0</v>
      </c>
      <c r="AC26">
        <f>INDEX('Raw Data'!C$1:C$998,$B26+$AD$6+1)</f>
        <v>0</v>
      </c>
      <c r="AD26">
        <f>INDEX('Raw Data'!D$1:D$998,$B26+$AD$6+1)</f>
        <v>0</v>
      </c>
      <c r="AE26">
        <f>INDEX('Raw Data'!E$1:E$998,$B26+$AD$6+1)</f>
        <v>0</v>
      </c>
      <c r="AF26">
        <f>INDEX('Raw Data'!B$1:B$998,$B26+$AH$6+1)</f>
        <v>0</v>
      </c>
      <c r="AG26">
        <f>INDEX('Raw Data'!C$1:C$998,$B26+$AH$6+1)</f>
        <v>0</v>
      </c>
      <c r="AH26">
        <f>INDEX('Raw Data'!D$1:D$998,$B26+$AH$6+1)</f>
        <v>0</v>
      </c>
      <c r="AI26">
        <f>INDEX('Raw Data'!E$1:E$998,$B26+$AH$6+1)</f>
        <v>0</v>
      </c>
      <c r="AJ26">
        <f>INDEX('Raw Data'!B$1:B$998,$B26+$AL$6+1)</f>
        <v>0</v>
      </c>
      <c r="AK26">
        <f>INDEX('Raw Data'!C$1:C$998,$B26+$AL$6+1)</f>
        <v>0</v>
      </c>
      <c r="AL26">
        <f>INDEX('Raw Data'!D$1:D$998,$B26+$AL$6+1)</f>
        <v>0</v>
      </c>
      <c r="AM26">
        <f>INDEX('Raw Data'!E$1:E$998,$B26+$AL$6+1)</f>
        <v>0</v>
      </c>
      <c r="AN26">
        <f>INDEX('Raw Data'!B$1:B$998,$B26+$AP$6+1)</f>
        <v>0</v>
      </c>
      <c r="AO26">
        <f>INDEX('Raw Data'!C$1:C$998,$B26+$AP$6+1)</f>
        <v>0</v>
      </c>
      <c r="AP26">
        <f>INDEX('Raw Data'!D$1:D$998,$B26+$AP$6+1)</f>
        <v>0</v>
      </c>
      <c r="AQ26">
        <f>INDEX('Raw Data'!E$1:E$998,$B26+$AP$6+1)</f>
        <v>0</v>
      </c>
      <c r="AR26">
        <f>INDEX('Raw Data'!F$1:F$998,$B26+$AP$6+1)</f>
        <v>0</v>
      </c>
      <c r="AS26">
        <f>INDEX('Raw Data'!G$1:G$998,$B26+$AP$6+1)</f>
        <v>0</v>
      </c>
      <c r="AT26">
        <f>INDEX('Raw Data'!H$1:H$998,$B26+$AP$6+1)</f>
        <v>0</v>
      </c>
      <c r="AU26">
        <f>INDEX('Raw Data'!I$1:I$998,$B26+$AP$6+1)</f>
        <v>0</v>
      </c>
    </row>
    <row r="27" spans="2:47" ht="12.75">
      <c r="B27">
        <f t="shared" si="0"/>
        <v>213</v>
      </c>
      <c r="C27">
        <f>INDEX('Raw Data'!A$1:A$998,$B27)</f>
        <v>0</v>
      </c>
      <c r="D27">
        <f>INDEX('Raw Data'!B$1:B$998,$B27+$F$6+1)</f>
        <v>0</v>
      </c>
      <c r="E27">
        <f>INDEX('Raw Data'!C$1:C$998,$B27+$F$6+1)</f>
        <v>0</v>
      </c>
      <c r="F27">
        <f>INDEX('Raw Data'!D$1:D$998,$B27+$F$6+1)</f>
        <v>0</v>
      </c>
      <c r="G27">
        <f>INDEX('Raw Data'!E$1:E$998,$B27+$F$6+1)</f>
        <v>0</v>
      </c>
      <c r="H27">
        <f>INDEX('Raw Data'!B$1:B$998,$B27+$J$6+1)</f>
        <v>0</v>
      </c>
      <c r="I27">
        <f>INDEX('Raw Data'!C$1:C$998,$B27+$J$6+1)</f>
        <v>0</v>
      </c>
      <c r="J27">
        <f>INDEX('Raw Data'!D$1:D$998,$B27+$J$6+1)</f>
        <v>0</v>
      </c>
      <c r="K27">
        <f>INDEX('Raw Data'!E$1:E$998,$B27+$J$6+1)</f>
        <v>0</v>
      </c>
      <c r="L27">
        <f>INDEX('Raw Data'!B$1:B$998,$B27+$N$6+1)</f>
        <v>0</v>
      </c>
      <c r="M27">
        <f>INDEX('Raw Data'!C$1:C$998,$B27+$N$6+1)</f>
        <v>0</v>
      </c>
      <c r="N27">
        <f>INDEX('Raw Data'!D$1:D$998,$B27+$N$6+1)</f>
        <v>0</v>
      </c>
      <c r="O27">
        <f>INDEX('Raw Data'!E$1:E$998,$B27+$N$6+1)</f>
        <v>0</v>
      </c>
      <c r="P27">
        <f>INDEX('Raw Data'!B$1:B$998,$B27+$R$6+1)</f>
        <v>0</v>
      </c>
      <c r="Q27">
        <f>INDEX('Raw Data'!C$1:C$998,$B27+$R$6+1)</f>
        <v>0</v>
      </c>
      <c r="R27">
        <f>INDEX('Raw Data'!D$1:D$998,$B27+$R$6+1)</f>
        <v>0</v>
      </c>
      <c r="S27">
        <f>INDEX('Raw Data'!E$1:E$998,$B27+$R$6+1)</f>
        <v>0</v>
      </c>
      <c r="T27">
        <f>INDEX('Raw Data'!B$1:B$998,$B27+$V$6+1)</f>
        <v>0</v>
      </c>
      <c r="U27">
        <f>INDEX('Raw Data'!C$1:C$998,$B27+$V$6+1)</f>
        <v>0</v>
      </c>
      <c r="V27">
        <f>INDEX('Raw Data'!D$1:D$998,$B27+$V$6+1)</f>
        <v>0</v>
      </c>
      <c r="W27">
        <f>INDEX('Raw Data'!E$1:E$998,$B27+$V$6+1)</f>
        <v>0</v>
      </c>
      <c r="X27">
        <f>INDEX('Raw Data'!B$1:B$998,$B27+$Z$6+1)</f>
        <v>0</v>
      </c>
      <c r="Y27">
        <f>INDEX('Raw Data'!C$1:C$998,$B27+$Z$6+1)</f>
        <v>0</v>
      </c>
      <c r="Z27">
        <f>INDEX('Raw Data'!D$1:D$998,$B27+$Z$6+1)</f>
        <v>0</v>
      </c>
      <c r="AA27">
        <f>INDEX('Raw Data'!E$1:E$998,$B27+$Z$6+1)</f>
        <v>0</v>
      </c>
      <c r="AB27">
        <f>INDEX('Raw Data'!B$1:B$998,$B27+$AD$6+1)</f>
        <v>0</v>
      </c>
      <c r="AC27">
        <f>INDEX('Raw Data'!C$1:C$998,$B27+$AD$6+1)</f>
        <v>0</v>
      </c>
      <c r="AD27">
        <f>INDEX('Raw Data'!D$1:D$998,$B27+$AD$6+1)</f>
        <v>0</v>
      </c>
      <c r="AE27">
        <f>INDEX('Raw Data'!E$1:E$998,$B27+$AD$6+1)</f>
        <v>0</v>
      </c>
      <c r="AF27">
        <f>INDEX('Raw Data'!B$1:B$998,$B27+$AH$6+1)</f>
        <v>0</v>
      </c>
      <c r="AG27">
        <f>INDEX('Raw Data'!C$1:C$998,$B27+$AH$6+1)</f>
        <v>0</v>
      </c>
      <c r="AH27">
        <f>INDEX('Raw Data'!D$1:D$998,$B27+$AH$6+1)</f>
        <v>0</v>
      </c>
      <c r="AI27">
        <f>INDEX('Raw Data'!E$1:E$998,$B27+$AH$6+1)</f>
        <v>0</v>
      </c>
      <c r="AJ27">
        <f>INDEX('Raw Data'!B$1:B$998,$B27+$AL$6+1)</f>
        <v>0</v>
      </c>
      <c r="AK27">
        <f>INDEX('Raw Data'!C$1:C$998,$B27+$AL$6+1)</f>
        <v>0</v>
      </c>
      <c r="AL27">
        <f>INDEX('Raw Data'!D$1:D$998,$B27+$AL$6+1)</f>
        <v>0</v>
      </c>
      <c r="AM27">
        <f>INDEX('Raw Data'!E$1:E$998,$B27+$AL$6+1)</f>
        <v>0</v>
      </c>
      <c r="AN27">
        <f>INDEX('Raw Data'!B$1:B$998,$B27+$AP$6+1)</f>
        <v>0</v>
      </c>
      <c r="AO27">
        <f>INDEX('Raw Data'!C$1:C$998,$B27+$AP$6+1)</f>
        <v>0</v>
      </c>
      <c r="AP27">
        <f>INDEX('Raw Data'!D$1:D$998,$B27+$AP$6+1)</f>
        <v>0</v>
      </c>
      <c r="AQ27">
        <f>INDEX('Raw Data'!E$1:E$998,$B27+$AP$6+1)</f>
        <v>0</v>
      </c>
      <c r="AR27">
        <f>INDEX('Raw Data'!F$1:F$998,$B27+$AP$6+1)</f>
        <v>0</v>
      </c>
      <c r="AS27">
        <f>INDEX('Raw Data'!G$1:G$998,$B27+$AP$6+1)</f>
        <v>0</v>
      </c>
      <c r="AT27">
        <f>INDEX('Raw Data'!H$1:H$998,$B27+$AP$6+1)</f>
        <v>0</v>
      </c>
      <c r="AU27">
        <f>INDEX('Raw Data'!I$1:I$998,$B27+$AP$6+1)</f>
        <v>0</v>
      </c>
    </row>
    <row r="28" spans="2:47" ht="12.75">
      <c r="B28">
        <f t="shared" si="0"/>
        <v>226</v>
      </c>
      <c r="C28">
        <f>INDEX('Raw Data'!A$1:A$998,$B28)</f>
        <v>0</v>
      </c>
      <c r="D28">
        <f>INDEX('Raw Data'!B$1:B$998,$B28+$F$6+1)</f>
        <v>0</v>
      </c>
      <c r="E28">
        <f>INDEX('Raw Data'!C$1:C$998,$B28+$F$6+1)</f>
        <v>0</v>
      </c>
      <c r="F28">
        <f>INDEX('Raw Data'!D$1:D$998,$B28+$F$6+1)</f>
        <v>0</v>
      </c>
      <c r="G28">
        <f>INDEX('Raw Data'!E$1:E$998,$B28+$F$6+1)</f>
        <v>0</v>
      </c>
      <c r="H28">
        <f>INDEX('Raw Data'!B$1:B$998,$B28+$J$6+1)</f>
        <v>0</v>
      </c>
      <c r="I28">
        <f>INDEX('Raw Data'!C$1:C$998,$B28+$J$6+1)</f>
        <v>0</v>
      </c>
      <c r="J28">
        <f>INDEX('Raw Data'!D$1:D$998,$B28+$J$6+1)</f>
        <v>0</v>
      </c>
      <c r="K28">
        <f>INDEX('Raw Data'!E$1:E$998,$B28+$J$6+1)</f>
        <v>0</v>
      </c>
      <c r="L28">
        <f>INDEX('Raw Data'!B$1:B$998,$B28+$N$6+1)</f>
        <v>0</v>
      </c>
      <c r="M28">
        <f>INDEX('Raw Data'!C$1:C$998,$B28+$N$6+1)</f>
        <v>0</v>
      </c>
      <c r="N28">
        <f>INDEX('Raw Data'!D$1:D$998,$B28+$N$6+1)</f>
        <v>0</v>
      </c>
      <c r="O28">
        <f>INDEX('Raw Data'!E$1:E$998,$B28+$N$6+1)</f>
        <v>0</v>
      </c>
      <c r="P28">
        <f>INDEX('Raw Data'!B$1:B$998,$B28+$R$6+1)</f>
        <v>0</v>
      </c>
      <c r="Q28">
        <f>INDEX('Raw Data'!C$1:C$998,$B28+$R$6+1)</f>
        <v>0</v>
      </c>
      <c r="R28">
        <f>INDEX('Raw Data'!D$1:D$998,$B28+$R$6+1)</f>
        <v>0</v>
      </c>
      <c r="S28">
        <f>INDEX('Raw Data'!E$1:E$998,$B28+$R$6+1)</f>
        <v>0</v>
      </c>
      <c r="T28">
        <f>INDEX('Raw Data'!B$1:B$998,$B28+$V$6+1)</f>
        <v>0</v>
      </c>
      <c r="U28">
        <f>INDEX('Raw Data'!C$1:C$998,$B28+$V$6+1)</f>
        <v>0</v>
      </c>
      <c r="V28">
        <f>INDEX('Raw Data'!D$1:D$998,$B28+$V$6+1)</f>
        <v>0</v>
      </c>
      <c r="W28">
        <f>INDEX('Raw Data'!E$1:E$998,$B28+$V$6+1)</f>
        <v>0</v>
      </c>
      <c r="X28">
        <f>INDEX('Raw Data'!B$1:B$998,$B28+$Z$6+1)</f>
        <v>0</v>
      </c>
      <c r="Y28">
        <f>INDEX('Raw Data'!C$1:C$998,$B28+$Z$6+1)</f>
        <v>0</v>
      </c>
      <c r="Z28">
        <f>INDEX('Raw Data'!D$1:D$998,$B28+$Z$6+1)</f>
        <v>0</v>
      </c>
      <c r="AA28">
        <f>INDEX('Raw Data'!E$1:E$998,$B28+$Z$6+1)</f>
        <v>0</v>
      </c>
      <c r="AB28">
        <f>INDEX('Raw Data'!B$1:B$998,$B28+$AD$6+1)</f>
        <v>0</v>
      </c>
      <c r="AC28">
        <f>INDEX('Raw Data'!C$1:C$998,$B28+$AD$6+1)</f>
        <v>0</v>
      </c>
      <c r="AD28">
        <f>INDEX('Raw Data'!D$1:D$998,$B28+$AD$6+1)</f>
        <v>0</v>
      </c>
      <c r="AE28">
        <f>INDEX('Raw Data'!E$1:E$998,$B28+$AD$6+1)</f>
        <v>0</v>
      </c>
      <c r="AF28">
        <f>INDEX('Raw Data'!B$1:B$998,$B28+$AH$6+1)</f>
        <v>0</v>
      </c>
      <c r="AG28">
        <f>INDEX('Raw Data'!C$1:C$998,$B28+$AH$6+1)</f>
        <v>0</v>
      </c>
      <c r="AH28">
        <f>INDEX('Raw Data'!D$1:D$998,$B28+$AH$6+1)</f>
        <v>0</v>
      </c>
      <c r="AI28">
        <f>INDEX('Raw Data'!E$1:E$998,$B28+$AH$6+1)</f>
        <v>0</v>
      </c>
      <c r="AJ28">
        <f>INDEX('Raw Data'!B$1:B$998,$B28+$AL$6+1)</f>
        <v>0</v>
      </c>
      <c r="AK28">
        <f>INDEX('Raw Data'!C$1:C$998,$B28+$AL$6+1)</f>
        <v>0</v>
      </c>
      <c r="AL28">
        <f>INDEX('Raw Data'!D$1:D$998,$B28+$AL$6+1)</f>
        <v>0</v>
      </c>
      <c r="AM28">
        <f>INDEX('Raw Data'!E$1:E$998,$B28+$AL$6+1)</f>
        <v>0</v>
      </c>
      <c r="AN28">
        <f>INDEX('Raw Data'!B$1:B$998,$B28+$AP$6+1)</f>
        <v>0</v>
      </c>
      <c r="AO28">
        <f>INDEX('Raw Data'!C$1:C$998,$B28+$AP$6+1)</f>
        <v>0</v>
      </c>
      <c r="AP28">
        <f>INDEX('Raw Data'!D$1:D$998,$B28+$AP$6+1)</f>
        <v>0</v>
      </c>
      <c r="AQ28">
        <f>INDEX('Raw Data'!E$1:E$998,$B28+$AP$6+1)</f>
        <v>0</v>
      </c>
      <c r="AR28">
        <f>INDEX('Raw Data'!F$1:F$998,$B28+$AP$6+1)</f>
        <v>0</v>
      </c>
      <c r="AS28">
        <f>INDEX('Raw Data'!G$1:G$998,$B28+$AP$6+1)</f>
        <v>0</v>
      </c>
      <c r="AT28">
        <f>INDEX('Raw Data'!H$1:H$998,$B28+$AP$6+1)</f>
        <v>0</v>
      </c>
      <c r="AU28">
        <f>INDEX('Raw Data'!I$1:I$998,$B28+$AP$6+1)</f>
        <v>0</v>
      </c>
    </row>
    <row r="29" spans="2:47" ht="12.75">
      <c r="B29">
        <f t="shared" si="0"/>
        <v>239</v>
      </c>
      <c r="C29">
        <f>INDEX('Raw Data'!A$1:A$998,$B29)</f>
        <v>0</v>
      </c>
      <c r="D29">
        <f>INDEX('Raw Data'!B$1:B$998,$B29+$F$6+1)</f>
        <v>0</v>
      </c>
      <c r="E29">
        <f>INDEX('Raw Data'!C$1:C$998,$B29+$F$6+1)</f>
        <v>0</v>
      </c>
      <c r="F29">
        <f>INDEX('Raw Data'!D$1:D$998,$B29+$F$6+1)</f>
        <v>0</v>
      </c>
      <c r="G29">
        <f>INDEX('Raw Data'!E$1:E$998,$B29+$F$6+1)</f>
        <v>0</v>
      </c>
      <c r="H29">
        <f>INDEX('Raw Data'!B$1:B$998,$B29+$J$6+1)</f>
        <v>0</v>
      </c>
      <c r="I29">
        <f>INDEX('Raw Data'!C$1:C$998,$B29+$J$6+1)</f>
        <v>0</v>
      </c>
      <c r="J29">
        <f>INDEX('Raw Data'!D$1:D$998,$B29+$J$6+1)</f>
        <v>0</v>
      </c>
      <c r="K29">
        <f>INDEX('Raw Data'!E$1:E$998,$B29+$J$6+1)</f>
        <v>0</v>
      </c>
      <c r="L29">
        <f>INDEX('Raw Data'!B$1:B$998,$B29+$N$6+1)</f>
        <v>0</v>
      </c>
      <c r="M29">
        <f>INDEX('Raw Data'!C$1:C$998,$B29+$N$6+1)</f>
        <v>0</v>
      </c>
      <c r="N29">
        <f>INDEX('Raw Data'!D$1:D$998,$B29+$N$6+1)</f>
        <v>0</v>
      </c>
      <c r="O29">
        <f>INDEX('Raw Data'!E$1:E$998,$B29+$N$6+1)</f>
        <v>0</v>
      </c>
      <c r="P29">
        <f>INDEX('Raw Data'!B$1:B$998,$B29+$R$6+1)</f>
        <v>0</v>
      </c>
      <c r="Q29">
        <f>INDEX('Raw Data'!C$1:C$998,$B29+$R$6+1)</f>
        <v>0</v>
      </c>
      <c r="R29">
        <f>INDEX('Raw Data'!D$1:D$998,$B29+$R$6+1)</f>
        <v>0</v>
      </c>
      <c r="S29">
        <f>INDEX('Raw Data'!E$1:E$998,$B29+$R$6+1)</f>
        <v>0</v>
      </c>
      <c r="T29">
        <f>INDEX('Raw Data'!B$1:B$998,$B29+$V$6+1)</f>
        <v>0</v>
      </c>
      <c r="U29">
        <f>INDEX('Raw Data'!C$1:C$998,$B29+$V$6+1)</f>
        <v>0</v>
      </c>
      <c r="V29">
        <f>INDEX('Raw Data'!D$1:D$998,$B29+$V$6+1)</f>
        <v>0</v>
      </c>
      <c r="W29">
        <f>INDEX('Raw Data'!E$1:E$998,$B29+$V$6+1)</f>
        <v>0</v>
      </c>
      <c r="X29">
        <f>INDEX('Raw Data'!B$1:B$998,$B29+$Z$6+1)</f>
        <v>0</v>
      </c>
      <c r="Y29">
        <f>INDEX('Raw Data'!C$1:C$998,$B29+$Z$6+1)</f>
        <v>0</v>
      </c>
      <c r="Z29">
        <f>INDEX('Raw Data'!D$1:D$998,$B29+$Z$6+1)</f>
        <v>0</v>
      </c>
      <c r="AA29">
        <f>INDEX('Raw Data'!E$1:E$998,$B29+$Z$6+1)</f>
        <v>0</v>
      </c>
      <c r="AB29">
        <f>INDEX('Raw Data'!B$1:B$998,$B29+$AD$6+1)</f>
        <v>0</v>
      </c>
      <c r="AC29">
        <f>INDEX('Raw Data'!C$1:C$998,$B29+$AD$6+1)</f>
        <v>0</v>
      </c>
      <c r="AD29">
        <f>INDEX('Raw Data'!D$1:D$998,$B29+$AD$6+1)</f>
        <v>0</v>
      </c>
      <c r="AE29">
        <f>INDEX('Raw Data'!E$1:E$998,$B29+$AD$6+1)</f>
        <v>0</v>
      </c>
      <c r="AF29">
        <f>INDEX('Raw Data'!B$1:B$998,$B29+$AH$6+1)</f>
        <v>0</v>
      </c>
      <c r="AG29">
        <f>INDEX('Raw Data'!C$1:C$998,$B29+$AH$6+1)</f>
        <v>0</v>
      </c>
      <c r="AH29">
        <f>INDEX('Raw Data'!D$1:D$998,$B29+$AH$6+1)</f>
        <v>0</v>
      </c>
      <c r="AI29">
        <f>INDEX('Raw Data'!E$1:E$998,$B29+$AH$6+1)</f>
        <v>0</v>
      </c>
      <c r="AJ29">
        <f>INDEX('Raw Data'!B$1:B$998,$B29+$AL$6+1)</f>
        <v>0</v>
      </c>
      <c r="AK29">
        <f>INDEX('Raw Data'!C$1:C$998,$B29+$AL$6+1)</f>
        <v>0</v>
      </c>
      <c r="AL29">
        <f>INDEX('Raw Data'!D$1:D$998,$B29+$AL$6+1)</f>
        <v>0</v>
      </c>
      <c r="AM29">
        <f>INDEX('Raw Data'!E$1:E$998,$B29+$AL$6+1)</f>
        <v>0</v>
      </c>
      <c r="AN29">
        <f>INDEX('Raw Data'!B$1:B$998,$B29+$AP$6+1)</f>
        <v>0</v>
      </c>
      <c r="AO29">
        <f>INDEX('Raw Data'!C$1:C$998,$B29+$AP$6+1)</f>
        <v>0</v>
      </c>
      <c r="AP29">
        <f>INDEX('Raw Data'!D$1:D$998,$B29+$AP$6+1)</f>
        <v>0</v>
      </c>
      <c r="AQ29">
        <f>INDEX('Raw Data'!E$1:E$998,$B29+$AP$6+1)</f>
        <v>0</v>
      </c>
      <c r="AR29">
        <f>INDEX('Raw Data'!F$1:F$998,$B29+$AP$6+1)</f>
        <v>0</v>
      </c>
      <c r="AS29">
        <f>INDEX('Raw Data'!G$1:G$998,$B29+$AP$6+1)</f>
        <v>0</v>
      </c>
      <c r="AT29">
        <f>INDEX('Raw Data'!H$1:H$998,$B29+$AP$6+1)</f>
        <v>0</v>
      </c>
      <c r="AU29">
        <f>INDEX('Raw Data'!I$1:I$998,$B29+$AP$6+1)</f>
        <v>0</v>
      </c>
    </row>
    <row r="30" spans="2:47" ht="12.75">
      <c r="B30">
        <f t="shared" si="0"/>
        <v>252</v>
      </c>
      <c r="C30">
        <f>INDEX('Raw Data'!A$1:A$998,$B30)</f>
        <v>0</v>
      </c>
      <c r="D30">
        <f>INDEX('Raw Data'!B$1:B$998,$B30+$F$6+1)</f>
        <v>0</v>
      </c>
      <c r="E30">
        <f>INDEX('Raw Data'!C$1:C$998,$B30+$F$6+1)</f>
        <v>0</v>
      </c>
      <c r="F30">
        <f>INDEX('Raw Data'!D$1:D$998,$B30+$F$6+1)</f>
        <v>0</v>
      </c>
      <c r="G30">
        <f>INDEX('Raw Data'!E$1:E$998,$B30+$F$6+1)</f>
        <v>0</v>
      </c>
      <c r="H30">
        <f>INDEX('Raw Data'!B$1:B$998,$B30+$J$6+1)</f>
        <v>0</v>
      </c>
      <c r="I30">
        <f>INDEX('Raw Data'!C$1:C$998,$B30+$J$6+1)</f>
        <v>0</v>
      </c>
      <c r="J30">
        <f>INDEX('Raw Data'!D$1:D$998,$B30+$J$6+1)</f>
        <v>0</v>
      </c>
      <c r="K30">
        <f>INDEX('Raw Data'!E$1:E$998,$B30+$J$6+1)</f>
        <v>0</v>
      </c>
      <c r="L30">
        <f>INDEX('Raw Data'!B$1:B$998,$B30+$N$6+1)</f>
        <v>0</v>
      </c>
      <c r="M30">
        <f>INDEX('Raw Data'!C$1:C$998,$B30+$N$6+1)</f>
        <v>0</v>
      </c>
      <c r="N30">
        <f>INDEX('Raw Data'!D$1:D$998,$B30+$N$6+1)</f>
        <v>0</v>
      </c>
      <c r="O30">
        <f>INDEX('Raw Data'!E$1:E$998,$B30+$N$6+1)</f>
        <v>0</v>
      </c>
      <c r="P30">
        <f>INDEX('Raw Data'!B$1:B$998,$B30+$R$6+1)</f>
        <v>0</v>
      </c>
      <c r="Q30">
        <f>INDEX('Raw Data'!C$1:C$998,$B30+$R$6+1)</f>
        <v>0</v>
      </c>
      <c r="R30">
        <f>INDEX('Raw Data'!D$1:D$998,$B30+$R$6+1)</f>
        <v>0</v>
      </c>
      <c r="S30">
        <f>INDEX('Raw Data'!E$1:E$998,$B30+$R$6+1)</f>
        <v>0</v>
      </c>
      <c r="T30">
        <f>INDEX('Raw Data'!B$1:B$998,$B30+$V$6+1)</f>
        <v>0</v>
      </c>
      <c r="U30">
        <f>INDEX('Raw Data'!C$1:C$998,$B30+$V$6+1)</f>
        <v>0</v>
      </c>
      <c r="V30">
        <f>INDEX('Raw Data'!D$1:D$998,$B30+$V$6+1)</f>
        <v>0</v>
      </c>
      <c r="W30">
        <f>INDEX('Raw Data'!E$1:E$998,$B30+$V$6+1)</f>
        <v>0</v>
      </c>
      <c r="X30">
        <f>INDEX('Raw Data'!B$1:B$998,$B30+$Z$6+1)</f>
        <v>0</v>
      </c>
      <c r="Y30">
        <f>INDEX('Raw Data'!C$1:C$998,$B30+$Z$6+1)</f>
        <v>0</v>
      </c>
      <c r="Z30">
        <f>INDEX('Raw Data'!D$1:D$998,$B30+$Z$6+1)</f>
        <v>0</v>
      </c>
      <c r="AA30">
        <f>INDEX('Raw Data'!E$1:E$998,$B30+$Z$6+1)</f>
        <v>0</v>
      </c>
      <c r="AB30">
        <f>INDEX('Raw Data'!B$1:B$998,$B30+$AD$6+1)</f>
        <v>0</v>
      </c>
      <c r="AC30">
        <f>INDEX('Raw Data'!C$1:C$998,$B30+$AD$6+1)</f>
        <v>0</v>
      </c>
      <c r="AD30">
        <f>INDEX('Raw Data'!D$1:D$998,$B30+$AD$6+1)</f>
        <v>0</v>
      </c>
      <c r="AE30">
        <f>INDEX('Raw Data'!E$1:E$998,$B30+$AD$6+1)</f>
        <v>0</v>
      </c>
      <c r="AF30">
        <f>INDEX('Raw Data'!B$1:B$998,$B30+$AH$6+1)</f>
        <v>0</v>
      </c>
      <c r="AG30">
        <f>INDEX('Raw Data'!C$1:C$998,$B30+$AH$6+1)</f>
        <v>0</v>
      </c>
      <c r="AH30">
        <f>INDEX('Raw Data'!D$1:D$998,$B30+$AH$6+1)</f>
        <v>0</v>
      </c>
      <c r="AI30">
        <f>INDEX('Raw Data'!E$1:E$998,$B30+$AH$6+1)</f>
        <v>0</v>
      </c>
      <c r="AJ30">
        <f>INDEX('Raw Data'!B$1:B$998,$B30+$AL$6+1)</f>
        <v>0</v>
      </c>
      <c r="AK30">
        <f>INDEX('Raw Data'!C$1:C$998,$B30+$AL$6+1)</f>
        <v>0</v>
      </c>
      <c r="AL30">
        <f>INDEX('Raw Data'!D$1:D$998,$B30+$AL$6+1)</f>
        <v>0</v>
      </c>
      <c r="AM30">
        <f>INDEX('Raw Data'!E$1:E$998,$B30+$AL$6+1)</f>
        <v>0</v>
      </c>
      <c r="AN30">
        <f>INDEX('Raw Data'!B$1:B$998,$B30+$AP$6+1)</f>
        <v>0</v>
      </c>
      <c r="AO30">
        <f>INDEX('Raw Data'!C$1:C$998,$B30+$AP$6+1)</f>
        <v>0</v>
      </c>
      <c r="AP30">
        <f>INDEX('Raw Data'!D$1:D$998,$B30+$AP$6+1)</f>
        <v>0</v>
      </c>
      <c r="AQ30">
        <f>INDEX('Raw Data'!E$1:E$998,$B30+$AP$6+1)</f>
        <v>0</v>
      </c>
      <c r="AR30">
        <f>INDEX('Raw Data'!F$1:F$998,$B30+$AP$6+1)</f>
        <v>0</v>
      </c>
      <c r="AS30">
        <f>INDEX('Raw Data'!G$1:G$998,$B30+$AP$6+1)</f>
        <v>0</v>
      </c>
      <c r="AT30">
        <f>INDEX('Raw Data'!H$1:H$998,$B30+$AP$6+1)</f>
        <v>0</v>
      </c>
      <c r="AU30">
        <f>INDEX('Raw Data'!I$1:I$998,$B30+$AP$6+1)</f>
        <v>0</v>
      </c>
    </row>
    <row r="31" spans="2:47" ht="12.75">
      <c r="B31">
        <f t="shared" si="0"/>
        <v>265</v>
      </c>
      <c r="C31">
        <f>INDEX('Raw Data'!A$1:A$998,$B31)</f>
        <v>0</v>
      </c>
      <c r="D31">
        <f>INDEX('Raw Data'!B$1:B$998,$B31+$F$6+1)</f>
        <v>0</v>
      </c>
      <c r="E31">
        <f>INDEX('Raw Data'!C$1:C$998,$B31+$F$6+1)</f>
        <v>0</v>
      </c>
      <c r="F31">
        <f>INDEX('Raw Data'!D$1:D$998,$B31+$F$6+1)</f>
        <v>0</v>
      </c>
      <c r="G31">
        <f>INDEX('Raw Data'!E$1:E$998,$B31+$F$6+1)</f>
        <v>0</v>
      </c>
      <c r="H31">
        <f>INDEX('Raw Data'!B$1:B$998,$B31+$J$6+1)</f>
        <v>0</v>
      </c>
      <c r="I31">
        <f>INDEX('Raw Data'!C$1:C$998,$B31+$J$6+1)</f>
        <v>0</v>
      </c>
      <c r="J31">
        <f>INDEX('Raw Data'!D$1:D$998,$B31+$J$6+1)</f>
        <v>0</v>
      </c>
      <c r="K31">
        <f>INDEX('Raw Data'!E$1:E$998,$B31+$J$6+1)</f>
        <v>0</v>
      </c>
      <c r="L31">
        <f>INDEX('Raw Data'!B$1:B$998,$B31+$N$6+1)</f>
        <v>0</v>
      </c>
      <c r="M31">
        <f>INDEX('Raw Data'!C$1:C$998,$B31+$N$6+1)</f>
        <v>0</v>
      </c>
      <c r="N31">
        <f>INDEX('Raw Data'!D$1:D$998,$B31+$N$6+1)</f>
        <v>0</v>
      </c>
      <c r="O31">
        <f>INDEX('Raw Data'!E$1:E$998,$B31+$N$6+1)</f>
        <v>0</v>
      </c>
      <c r="P31">
        <f>INDEX('Raw Data'!B$1:B$998,$B31+$R$6+1)</f>
        <v>0</v>
      </c>
      <c r="Q31">
        <f>INDEX('Raw Data'!C$1:C$998,$B31+$R$6+1)</f>
        <v>0</v>
      </c>
      <c r="R31">
        <f>INDEX('Raw Data'!D$1:D$998,$B31+$R$6+1)</f>
        <v>0</v>
      </c>
      <c r="S31">
        <f>INDEX('Raw Data'!E$1:E$998,$B31+$R$6+1)</f>
        <v>0</v>
      </c>
      <c r="T31">
        <f>INDEX('Raw Data'!B$1:B$998,$B31+$V$6+1)</f>
        <v>0</v>
      </c>
      <c r="U31">
        <f>INDEX('Raw Data'!C$1:C$998,$B31+$V$6+1)</f>
        <v>0</v>
      </c>
      <c r="V31">
        <f>INDEX('Raw Data'!D$1:D$998,$B31+$V$6+1)</f>
        <v>0</v>
      </c>
      <c r="W31">
        <f>INDEX('Raw Data'!E$1:E$998,$B31+$V$6+1)</f>
        <v>0</v>
      </c>
      <c r="X31">
        <f>INDEX('Raw Data'!B$1:B$998,$B31+$Z$6+1)</f>
        <v>0</v>
      </c>
      <c r="Y31">
        <f>INDEX('Raw Data'!C$1:C$998,$B31+$Z$6+1)</f>
        <v>0</v>
      </c>
      <c r="Z31">
        <f>INDEX('Raw Data'!D$1:D$998,$B31+$Z$6+1)</f>
        <v>0</v>
      </c>
      <c r="AA31">
        <f>INDEX('Raw Data'!E$1:E$998,$B31+$Z$6+1)</f>
        <v>0</v>
      </c>
      <c r="AB31">
        <f>INDEX('Raw Data'!B$1:B$998,$B31+$AD$6+1)</f>
        <v>0</v>
      </c>
      <c r="AC31">
        <f>INDEX('Raw Data'!C$1:C$998,$B31+$AD$6+1)</f>
        <v>0</v>
      </c>
      <c r="AD31">
        <f>INDEX('Raw Data'!D$1:D$998,$B31+$AD$6+1)</f>
        <v>0</v>
      </c>
      <c r="AE31">
        <f>INDEX('Raw Data'!E$1:E$998,$B31+$AD$6+1)</f>
        <v>0</v>
      </c>
      <c r="AF31">
        <f>INDEX('Raw Data'!B$1:B$998,$B31+$AH$6+1)</f>
        <v>0</v>
      </c>
      <c r="AG31">
        <f>INDEX('Raw Data'!C$1:C$998,$B31+$AH$6+1)</f>
        <v>0</v>
      </c>
      <c r="AH31">
        <f>INDEX('Raw Data'!D$1:D$998,$B31+$AH$6+1)</f>
        <v>0</v>
      </c>
      <c r="AI31">
        <f>INDEX('Raw Data'!E$1:E$998,$B31+$AH$6+1)</f>
        <v>0</v>
      </c>
      <c r="AJ31">
        <f>INDEX('Raw Data'!B$1:B$998,$B31+$AL$6+1)</f>
        <v>0</v>
      </c>
      <c r="AK31">
        <f>INDEX('Raw Data'!C$1:C$998,$B31+$AL$6+1)</f>
        <v>0</v>
      </c>
      <c r="AL31">
        <f>INDEX('Raw Data'!D$1:D$998,$B31+$AL$6+1)</f>
        <v>0</v>
      </c>
      <c r="AM31">
        <f>INDEX('Raw Data'!E$1:E$998,$B31+$AL$6+1)</f>
        <v>0</v>
      </c>
      <c r="AN31">
        <f>INDEX('Raw Data'!B$1:B$998,$B31+$AP$6+1)</f>
        <v>0</v>
      </c>
      <c r="AO31">
        <f>INDEX('Raw Data'!C$1:C$998,$B31+$AP$6+1)</f>
        <v>0</v>
      </c>
      <c r="AP31">
        <f>INDEX('Raw Data'!D$1:D$998,$B31+$AP$6+1)</f>
        <v>0</v>
      </c>
      <c r="AQ31">
        <f>INDEX('Raw Data'!E$1:E$998,$B31+$AP$6+1)</f>
        <v>0</v>
      </c>
      <c r="AR31">
        <f>INDEX('Raw Data'!F$1:F$998,$B31+$AP$6+1)</f>
        <v>0</v>
      </c>
      <c r="AS31">
        <f>INDEX('Raw Data'!G$1:G$998,$B31+$AP$6+1)</f>
        <v>0</v>
      </c>
      <c r="AT31">
        <f>INDEX('Raw Data'!H$1:H$998,$B31+$AP$6+1)</f>
        <v>0</v>
      </c>
      <c r="AU31">
        <f>INDEX('Raw Data'!I$1:I$998,$B31+$AP$6+1)</f>
        <v>0</v>
      </c>
    </row>
    <row r="32" spans="2:47" ht="12.75">
      <c r="B32">
        <f t="shared" si="0"/>
        <v>278</v>
      </c>
      <c r="C32">
        <f>INDEX('Raw Data'!A$1:A$998,$B32)</f>
        <v>0</v>
      </c>
      <c r="D32">
        <f>INDEX('Raw Data'!B$1:B$998,$B32+$F$6+1)</f>
        <v>0</v>
      </c>
      <c r="E32">
        <f>INDEX('Raw Data'!C$1:C$998,$B32+$F$6+1)</f>
        <v>0</v>
      </c>
      <c r="F32">
        <f>INDEX('Raw Data'!D$1:D$998,$B32+$F$6+1)</f>
        <v>0</v>
      </c>
      <c r="G32">
        <f>INDEX('Raw Data'!E$1:E$998,$B32+$F$6+1)</f>
        <v>0</v>
      </c>
      <c r="H32">
        <f>INDEX('Raw Data'!B$1:B$998,$B32+$J$6+1)</f>
        <v>0</v>
      </c>
      <c r="I32">
        <f>INDEX('Raw Data'!C$1:C$998,$B32+$J$6+1)</f>
        <v>0</v>
      </c>
      <c r="J32">
        <f>INDEX('Raw Data'!D$1:D$998,$B32+$J$6+1)</f>
        <v>0</v>
      </c>
      <c r="K32">
        <f>INDEX('Raw Data'!E$1:E$998,$B32+$J$6+1)</f>
        <v>0</v>
      </c>
      <c r="L32">
        <f>INDEX('Raw Data'!B$1:B$998,$B32+$N$6+1)</f>
        <v>0</v>
      </c>
      <c r="M32">
        <f>INDEX('Raw Data'!C$1:C$998,$B32+$N$6+1)</f>
        <v>0</v>
      </c>
      <c r="N32">
        <f>INDEX('Raw Data'!D$1:D$998,$B32+$N$6+1)</f>
        <v>0</v>
      </c>
      <c r="O32">
        <f>INDEX('Raw Data'!E$1:E$998,$B32+$N$6+1)</f>
        <v>0</v>
      </c>
      <c r="P32">
        <f>INDEX('Raw Data'!B$1:B$998,$B32+$R$6+1)</f>
        <v>0</v>
      </c>
      <c r="Q32">
        <f>INDEX('Raw Data'!C$1:C$998,$B32+$R$6+1)</f>
        <v>0</v>
      </c>
      <c r="R32">
        <f>INDEX('Raw Data'!D$1:D$998,$B32+$R$6+1)</f>
        <v>0</v>
      </c>
      <c r="S32">
        <f>INDEX('Raw Data'!E$1:E$998,$B32+$R$6+1)</f>
        <v>0</v>
      </c>
      <c r="T32">
        <f>INDEX('Raw Data'!B$1:B$998,$B32+$V$6+1)</f>
        <v>0</v>
      </c>
      <c r="U32">
        <f>INDEX('Raw Data'!C$1:C$998,$B32+$V$6+1)</f>
        <v>0</v>
      </c>
      <c r="V32">
        <f>INDEX('Raw Data'!D$1:D$998,$B32+$V$6+1)</f>
        <v>0</v>
      </c>
      <c r="W32">
        <f>INDEX('Raw Data'!E$1:E$998,$B32+$V$6+1)</f>
        <v>0</v>
      </c>
      <c r="X32">
        <f>INDEX('Raw Data'!B$1:B$998,$B32+$Z$6+1)</f>
        <v>0</v>
      </c>
      <c r="Y32">
        <f>INDEX('Raw Data'!C$1:C$998,$B32+$Z$6+1)</f>
        <v>0</v>
      </c>
      <c r="Z32">
        <f>INDEX('Raw Data'!D$1:D$998,$B32+$Z$6+1)</f>
        <v>0</v>
      </c>
      <c r="AA32">
        <f>INDEX('Raw Data'!E$1:E$998,$B32+$Z$6+1)</f>
        <v>0</v>
      </c>
      <c r="AB32">
        <f>INDEX('Raw Data'!B$1:B$998,$B32+$AD$6+1)</f>
        <v>0</v>
      </c>
      <c r="AC32">
        <f>INDEX('Raw Data'!C$1:C$998,$B32+$AD$6+1)</f>
        <v>0</v>
      </c>
      <c r="AD32">
        <f>INDEX('Raw Data'!D$1:D$998,$B32+$AD$6+1)</f>
        <v>0</v>
      </c>
      <c r="AE32">
        <f>INDEX('Raw Data'!E$1:E$998,$B32+$AD$6+1)</f>
        <v>0</v>
      </c>
      <c r="AF32">
        <f>INDEX('Raw Data'!B$1:B$998,$B32+$AH$6+1)</f>
        <v>0</v>
      </c>
      <c r="AG32">
        <f>INDEX('Raw Data'!C$1:C$998,$B32+$AH$6+1)</f>
        <v>0</v>
      </c>
      <c r="AH32">
        <f>INDEX('Raw Data'!D$1:D$998,$B32+$AH$6+1)</f>
        <v>0</v>
      </c>
      <c r="AI32">
        <f>INDEX('Raw Data'!E$1:E$998,$B32+$AH$6+1)</f>
        <v>0</v>
      </c>
      <c r="AJ32">
        <f>INDEX('Raw Data'!B$1:B$998,$B32+$AL$6+1)</f>
        <v>0</v>
      </c>
      <c r="AK32">
        <f>INDEX('Raw Data'!C$1:C$998,$B32+$AL$6+1)</f>
        <v>0</v>
      </c>
      <c r="AL32">
        <f>INDEX('Raw Data'!D$1:D$998,$B32+$AL$6+1)</f>
        <v>0</v>
      </c>
      <c r="AM32">
        <f>INDEX('Raw Data'!E$1:E$998,$B32+$AL$6+1)</f>
        <v>0</v>
      </c>
      <c r="AN32">
        <f>INDEX('Raw Data'!B$1:B$998,$B32+$AP$6+1)</f>
        <v>0</v>
      </c>
      <c r="AO32">
        <f>INDEX('Raw Data'!C$1:C$998,$B32+$AP$6+1)</f>
        <v>0</v>
      </c>
      <c r="AP32">
        <f>INDEX('Raw Data'!D$1:D$998,$B32+$AP$6+1)</f>
        <v>0</v>
      </c>
      <c r="AQ32">
        <f>INDEX('Raw Data'!E$1:E$998,$B32+$AP$6+1)</f>
        <v>0</v>
      </c>
      <c r="AR32">
        <f>INDEX('Raw Data'!F$1:F$998,$B32+$AP$6+1)</f>
        <v>0</v>
      </c>
      <c r="AS32">
        <f>INDEX('Raw Data'!G$1:G$998,$B32+$AP$6+1)</f>
        <v>0</v>
      </c>
      <c r="AT32">
        <f>INDEX('Raw Data'!H$1:H$998,$B32+$AP$6+1)</f>
        <v>0</v>
      </c>
      <c r="AU32">
        <f>INDEX('Raw Data'!I$1:I$998,$B32+$AP$6+1)</f>
        <v>0</v>
      </c>
    </row>
    <row r="33" spans="2:47" ht="12.75">
      <c r="B33">
        <f t="shared" si="0"/>
        <v>291</v>
      </c>
      <c r="C33">
        <f>INDEX('Raw Data'!A$1:A$998,$B33)</f>
        <v>0</v>
      </c>
      <c r="D33">
        <f>INDEX('Raw Data'!B$1:B$998,$B33+$F$6+1)</f>
        <v>0</v>
      </c>
      <c r="E33">
        <f>INDEX('Raw Data'!C$1:C$998,$B33+$F$6+1)</f>
        <v>0</v>
      </c>
      <c r="F33">
        <f>INDEX('Raw Data'!D$1:D$998,$B33+$F$6+1)</f>
        <v>0</v>
      </c>
      <c r="G33">
        <f>INDEX('Raw Data'!E$1:E$998,$B33+$F$6+1)</f>
        <v>0</v>
      </c>
      <c r="H33">
        <f>INDEX('Raw Data'!B$1:B$998,$B33+$J$6+1)</f>
        <v>0</v>
      </c>
      <c r="I33">
        <f>INDEX('Raw Data'!C$1:C$998,$B33+$J$6+1)</f>
        <v>0</v>
      </c>
      <c r="J33">
        <f>INDEX('Raw Data'!D$1:D$998,$B33+$J$6+1)</f>
        <v>0</v>
      </c>
      <c r="K33">
        <f>INDEX('Raw Data'!E$1:E$998,$B33+$J$6+1)</f>
        <v>0</v>
      </c>
      <c r="L33">
        <f>INDEX('Raw Data'!B$1:B$998,$B33+$N$6+1)</f>
        <v>0</v>
      </c>
      <c r="M33">
        <f>INDEX('Raw Data'!C$1:C$998,$B33+$N$6+1)</f>
        <v>0</v>
      </c>
      <c r="N33">
        <f>INDEX('Raw Data'!D$1:D$998,$B33+$N$6+1)</f>
        <v>0</v>
      </c>
      <c r="O33">
        <f>INDEX('Raw Data'!E$1:E$998,$B33+$N$6+1)</f>
        <v>0</v>
      </c>
      <c r="P33">
        <f>INDEX('Raw Data'!B$1:B$998,$B33+$R$6+1)</f>
        <v>0</v>
      </c>
      <c r="Q33">
        <f>INDEX('Raw Data'!C$1:C$998,$B33+$R$6+1)</f>
        <v>0</v>
      </c>
      <c r="R33">
        <f>INDEX('Raw Data'!D$1:D$998,$B33+$R$6+1)</f>
        <v>0</v>
      </c>
      <c r="S33">
        <f>INDEX('Raw Data'!E$1:E$998,$B33+$R$6+1)</f>
        <v>0</v>
      </c>
      <c r="T33">
        <f>INDEX('Raw Data'!B$1:B$998,$B33+$V$6+1)</f>
        <v>0</v>
      </c>
      <c r="U33">
        <f>INDEX('Raw Data'!C$1:C$998,$B33+$V$6+1)</f>
        <v>0</v>
      </c>
      <c r="V33">
        <f>INDEX('Raw Data'!D$1:D$998,$B33+$V$6+1)</f>
        <v>0</v>
      </c>
      <c r="W33">
        <f>INDEX('Raw Data'!E$1:E$998,$B33+$V$6+1)</f>
        <v>0</v>
      </c>
      <c r="X33">
        <f>INDEX('Raw Data'!B$1:B$998,$B33+$Z$6+1)</f>
        <v>0</v>
      </c>
      <c r="Y33">
        <f>INDEX('Raw Data'!C$1:C$998,$B33+$Z$6+1)</f>
        <v>0</v>
      </c>
      <c r="Z33">
        <f>INDEX('Raw Data'!D$1:D$998,$B33+$Z$6+1)</f>
        <v>0</v>
      </c>
      <c r="AA33">
        <f>INDEX('Raw Data'!E$1:E$998,$B33+$Z$6+1)</f>
        <v>0</v>
      </c>
      <c r="AB33">
        <f>INDEX('Raw Data'!B$1:B$998,$B33+$AD$6+1)</f>
        <v>0</v>
      </c>
      <c r="AC33">
        <f>INDEX('Raw Data'!C$1:C$998,$B33+$AD$6+1)</f>
        <v>0</v>
      </c>
      <c r="AD33">
        <f>INDEX('Raw Data'!D$1:D$998,$B33+$AD$6+1)</f>
        <v>0</v>
      </c>
      <c r="AE33">
        <f>INDEX('Raw Data'!E$1:E$998,$B33+$AD$6+1)</f>
        <v>0</v>
      </c>
      <c r="AF33">
        <f>INDEX('Raw Data'!B$1:B$998,$B33+$AH$6+1)</f>
        <v>0</v>
      </c>
      <c r="AG33">
        <f>INDEX('Raw Data'!C$1:C$998,$B33+$AH$6+1)</f>
        <v>0</v>
      </c>
      <c r="AH33">
        <f>INDEX('Raw Data'!D$1:D$998,$B33+$AH$6+1)</f>
        <v>0</v>
      </c>
      <c r="AI33">
        <f>INDEX('Raw Data'!E$1:E$998,$B33+$AH$6+1)</f>
        <v>0</v>
      </c>
      <c r="AJ33">
        <f>INDEX('Raw Data'!B$1:B$998,$B33+$AL$6+1)</f>
        <v>0</v>
      </c>
      <c r="AK33">
        <f>INDEX('Raw Data'!C$1:C$998,$B33+$AL$6+1)</f>
        <v>0</v>
      </c>
      <c r="AL33">
        <f>INDEX('Raw Data'!D$1:D$998,$B33+$AL$6+1)</f>
        <v>0</v>
      </c>
      <c r="AM33">
        <f>INDEX('Raw Data'!E$1:E$998,$B33+$AL$6+1)</f>
        <v>0</v>
      </c>
      <c r="AN33">
        <f>INDEX('Raw Data'!B$1:B$998,$B33+$AP$6+1)</f>
        <v>0</v>
      </c>
      <c r="AO33">
        <f>INDEX('Raw Data'!C$1:C$998,$B33+$AP$6+1)</f>
        <v>0</v>
      </c>
      <c r="AP33">
        <f>INDEX('Raw Data'!D$1:D$998,$B33+$AP$6+1)</f>
        <v>0</v>
      </c>
      <c r="AQ33">
        <f>INDEX('Raw Data'!E$1:E$998,$B33+$AP$6+1)</f>
        <v>0</v>
      </c>
      <c r="AR33">
        <f>INDEX('Raw Data'!F$1:F$998,$B33+$AP$6+1)</f>
        <v>0</v>
      </c>
      <c r="AS33">
        <f>INDEX('Raw Data'!G$1:G$998,$B33+$AP$6+1)</f>
        <v>0</v>
      </c>
      <c r="AT33">
        <f>INDEX('Raw Data'!H$1:H$998,$B33+$AP$6+1)</f>
        <v>0</v>
      </c>
      <c r="AU33">
        <f>INDEX('Raw Data'!I$1:I$998,$B33+$AP$6+1)</f>
        <v>0</v>
      </c>
    </row>
    <row r="34" spans="2:47" ht="12.75">
      <c r="B34">
        <f t="shared" si="0"/>
        <v>304</v>
      </c>
      <c r="C34">
        <f>INDEX('Raw Data'!A$1:A$998,$B34)</f>
        <v>0</v>
      </c>
      <c r="D34">
        <f>INDEX('Raw Data'!B$1:B$998,$B34+$F$6+1)</f>
        <v>0</v>
      </c>
      <c r="E34">
        <f>INDEX('Raw Data'!C$1:C$998,$B34+$F$6+1)</f>
        <v>0</v>
      </c>
      <c r="F34">
        <f>INDEX('Raw Data'!D$1:D$998,$B34+$F$6+1)</f>
        <v>0</v>
      </c>
      <c r="G34">
        <f>INDEX('Raw Data'!E$1:E$998,$B34+$F$6+1)</f>
        <v>0</v>
      </c>
      <c r="H34">
        <f>INDEX('Raw Data'!B$1:B$998,$B34+$J$6+1)</f>
        <v>0</v>
      </c>
      <c r="I34">
        <f>INDEX('Raw Data'!C$1:C$998,$B34+$J$6+1)</f>
        <v>0</v>
      </c>
      <c r="J34">
        <f>INDEX('Raw Data'!D$1:D$998,$B34+$J$6+1)</f>
        <v>0</v>
      </c>
      <c r="K34">
        <f>INDEX('Raw Data'!E$1:E$998,$B34+$J$6+1)</f>
        <v>0</v>
      </c>
      <c r="L34">
        <f>INDEX('Raw Data'!B$1:B$998,$B34+$N$6+1)</f>
        <v>0</v>
      </c>
      <c r="M34">
        <f>INDEX('Raw Data'!C$1:C$998,$B34+$N$6+1)</f>
        <v>0</v>
      </c>
      <c r="N34">
        <f>INDEX('Raw Data'!D$1:D$998,$B34+$N$6+1)</f>
        <v>0</v>
      </c>
      <c r="O34">
        <f>INDEX('Raw Data'!E$1:E$998,$B34+$N$6+1)</f>
        <v>0</v>
      </c>
      <c r="P34">
        <f>INDEX('Raw Data'!B$1:B$998,$B34+$R$6+1)</f>
        <v>0</v>
      </c>
      <c r="Q34">
        <f>INDEX('Raw Data'!C$1:C$998,$B34+$R$6+1)</f>
        <v>0</v>
      </c>
      <c r="R34">
        <f>INDEX('Raw Data'!D$1:D$998,$B34+$R$6+1)</f>
        <v>0</v>
      </c>
      <c r="S34">
        <f>INDEX('Raw Data'!E$1:E$998,$B34+$R$6+1)</f>
        <v>0</v>
      </c>
      <c r="T34">
        <f>INDEX('Raw Data'!B$1:B$998,$B34+$V$6+1)</f>
        <v>0</v>
      </c>
      <c r="U34">
        <f>INDEX('Raw Data'!C$1:C$998,$B34+$V$6+1)</f>
        <v>0</v>
      </c>
      <c r="V34">
        <f>INDEX('Raw Data'!D$1:D$998,$B34+$V$6+1)</f>
        <v>0</v>
      </c>
      <c r="W34">
        <f>INDEX('Raw Data'!E$1:E$998,$B34+$V$6+1)</f>
        <v>0</v>
      </c>
      <c r="X34">
        <f>INDEX('Raw Data'!B$1:B$998,$B34+$Z$6+1)</f>
        <v>0</v>
      </c>
      <c r="Y34">
        <f>INDEX('Raw Data'!C$1:C$998,$B34+$Z$6+1)</f>
        <v>0</v>
      </c>
      <c r="Z34">
        <f>INDEX('Raw Data'!D$1:D$998,$B34+$Z$6+1)</f>
        <v>0</v>
      </c>
      <c r="AA34">
        <f>INDEX('Raw Data'!E$1:E$998,$B34+$Z$6+1)</f>
        <v>0</v>
      </c>
      <c r="AB34">
        <f>INDEX('Raw Data'!B$1:B$998,$B34+$AD$6+1)</f>
        <v>0</v>
      </c>
      <c r="AC34">
        <f>INDEX('Raw Data'!C$1:C$998,$B34+$AD$6+1)</f>
        <v>0</v>
      </c>
      <c r="AD34">
        <f>INDEX('Raw Data'!D$1:D$998,$B34+$AD$6+1)</f>
        <v>0</v>
      </c>
      <c r="AE34">
        <f>INDEX('Raw Data'!E$1:E$998,$B34+$AD$6+1)</f>
        <v>0</v>
      </c>
      <c r="AF34">
        <f>INDEX('Raw Data'!B$1:B$998,$B34+$AH$6+1)</f>
        <v>0</v>
      </c>
      <c r="AG34">
        <f>INDEX('Raw Data'!C$1:C$998,$B34+$AH$6+1)</f>
        <v>0</v>
      </c>
      <c r="AH34">
        <f>INDEX('Raw Data'!D$1:D$998,$B34+$AH$6+1)</f>
        <v>0</v>
      </c>
      <c r="AI34">
        <f>INDEX('Raw Data'!E$1:E$998,$B34+$AH$6+1)</f>
        <v>0</v>
      </c>
      <c r="AJ34">
        <f>INDEX('Raw Data'!B$1:B$998,$B34+$AL$6+1)</f>
        <v>0</v>
      </c>
      <c r="AK34">
        <f>INDEX('Raw Data'!C$1:C$998,$B34+$AL$6+1)</f>
        <v>0</v>
      </c>
      <c r="AL34">
        <f>INDEX('Raw Data'!D$1:D$998,$B34+$AL$6+1)</f>
        <v>0</v>
      </c>
      <c r="AM34">
        <f>INDEX('Raw Data'!E$1:E$998,$B34+$AL$6+1)</f>
        <v>0</v>
      </c>
      <c r="AN34">
        <f>INDEX('Raw Data'!B$1:B$998,$B34+$AP$6+1)</f>
        <v>0</v>
      </c>
      <c r="AO34">
        <f>INDEX('Raw Data'!C$1:C$998,$B34+$AP$6+1)</f>
        <v>0</v>
      </c>
      <c r="AP34">
        <f>INDEX('Raw Data'!D$1:D$998,$B34+$AP$6+1)</f>
        <v>0</v>
      </c>
      <c r="AQ34">
        <f>INDEX('Raw Data'!E$1:E$998,$B34+$AP$6+1)</f>
        <v>0</v>
      </c>
      <c r="AR34">
        <f>INDEX('Raw Data'!F$1:F$998,$B34+$AP$6+1)</f>
        <v>0</v>
      </c>
      <c r="AS34">
        <f>INDEX('Raw Data'!G$1:G$998,$B34+$AP$6+1)</f>
        <v>0</v>
      </c>
      <c r="AT34">
        <f>INDEX('Raw Data'!H$1:H$998,$B34+$AP$6+1)</f>
        <v>0</v>
      </c>
      <c r="AU34">
        <f>INDEX('Raw Data'!I$1:I$998,$B34+$AP$6+1)</f>
        <v>0</v>
      </c>
    </row>
    <row r="35" spans="2:47" ht="12.75">
      <c r="B35">
        <f t="shared" si="0"/>
        <v>317</v>
      </c>
      <c r="C35">
        <f>INDEX('Raw Data'!A$1:A$998,$B35)</f>
        <v>0</v>
      </c>
      <c r="D35">
        <f>INDEX('Raw Data'!B$1:B$998,$B35+$F$6+1)</f>
        <v>0</v>
      </c>
      <c r="E35">
        <f>INDEX('Raw Data'!C$1:C$998,$B35+$F$6+1)</f>
        <v>0</v>
      </c>
      <c r="F35">
        <f>INDEX('Raw Data'!D$1:D$998,$B35+$F$6+1)</f>
        <v>0</v>
      </c>
      <c r="G35">
        <f>INDEX('Raw Data'!E$1:E$998,$B35+$F$6+1)</f>
        <v>0</v>
      </c>
      <c r="H35">
        <f>INDEX('Raw Data'!B$1:B$998,$B35+$J$6+1)</f>
        <v>0</v>
      </c>
      <c r="I35">
        <f>INDEX('Raw Data'!C$1:C$998,$B35+$J$6+1)</f>
        <v>0</v>
      </c>
      <c r="J35">
        <f>INDEX('Raw Data'!D$1:D$998,$B35+$J$6+1)</f>
        <v>0</v>
      </c>
      <c r="K35">
        <f>INDEX('Raw Data'!E$1:E$998,$B35+$J$6+1)</f>
        <v>0</v>
      </c>
      <c r="L35">
        <f>INDEX('Raw Data'!B$1:B$998,$B35+$N$6+1)</f>
        <v>0</v>
      </c>
      <c r="M35">
        <f>INDEX('Raw Data'!C$1:C$998,$B35+$N$6+1)</f>
        <v>0</v>
      </c>
      <c r="N35">
        <f>INDEX('Raw Data'!D$1:D$998,$B35+$N$6+1)</f>
        <v>0</v>
      </c>
      <c r="O35">
        <f>INDEX('Raw Data'!E$1:E$998,$B35+$N$6+1)</f>
        <v>0</v>
      </c>
      <c r="P35">
        <f>INDEX('Raw Data'!B$1:B$998,$B35+$R$6+1)</f>
        <v>0</v>
      </c>
      <c r="Q35">
        <f>INDEX('Raw Data'!C$1:C$998,$B35+$R$6+1)</f>
        <v>0</v>
      </c>
      <c r="R35">
        <f>INDEX('Raw Data'!D$1:D$998,$B35+$R$6+1)</f>
        <v>0</v>
      </c>
      <c r="S35">
        <f>INDEX('Raw Data'!E$1:E$998,$B35+$R$6+1)</f>
        <v>0</v>
      </c>
      <c r="T35">
        <f>INDEX('Raw Data'!B$1:B$998,$B35+$V$6+1)</f>
        <v>0</v>
      </c>
      <c r="U35">
        <f>INDEX('Raw Data'!C$1:C$998,$B35+$V$6+1)</f>
        <v>0</v>
      </c>
      <c r="V35">
        <f>INDEX('Raw Data'!D$1:D$998,$B35+$V$6+1)</f>
        <v>0</v>
      </c>
      <c r="W35">
        <f>INDEX('Raw Data'!E$1:E$998,$B35+$V$6+1)</f>
        <v>0</v>
      </c>
      <c r="X35">
        <f>INDEX('Raw Data'!B$1:B$998,$B35+$Z$6+1)</f>
        <v>0</v>
      </c>
      <c r="Y35">
        <f>INDEX('Raw Data'!C$1:C$998,$B35+$Z$6+1)</f>
        <v>0</v>
      </c>
      <c r="Z35">
        <f>INDEX('Raw Data'!D$1:D$998,$B35+$Z$6+1)</f>
        <v>0</v>
      </c>
      <c r="AA35">
        <f>INDEX('Raw Data'!E$1:E$998,$B35+$Z$6+1)</f>
        <v>0</v>
      </c>
      <c r="AB35">
        <f>INDEX('Raw Data'!B$1:B$998,$B35+$AD$6+1)</f>
        <v>0</v>
      </c>
      <c r="AC35">
        <f>INDEX('Raw Data'!C$1:C$998,$B35+$AD$6+1)</f>
        <v>0</v>
      </c>
      <c r="AD35">
        <f>INDEX('Raw Data'!D$1:D$998,$B35+$AD$6+1)</f>
        <v>0</v>
      </c>
      <c r="AE35">
        <f>INDEX('Raw Data'!E$1:E$998,$B35+$AD$6+1)</f>
        <v>0</v>
      </c>
      <c r="AF35">
        <f>INDEX('Raw Data'!B$1:B$998,$B35+$AH$6+1)</f>
        <v>0</v>
      </c>
      <c r="AG35">
        <f>INDEX('Raw Data'!C$1:C$998,$B35+$AH$6+1)</f>
        <v>0</v>
      </c>
      <c r="AH35">
        <f>INDEX('Raw Data'!D$1:D$998,$B35+$AH$6+1)</f>
        <v>0</v>
      </c>
      <c r="AI35">
        <f>INDEX('Raw Data'!E$1:E$998,$B35+$AH$6+1)</f>
        <v>0</v>
      </c>
      <c r="AJ35">
        <f>INDEX('Raw Data'!B$1:B$998,$B35+$AL$6+1)</f>
        <v>0</v>
      </c>
      <c r="AK35">
        <f>INDEX('Raw Data'!C$1:C$998,$B35+$AL$6+1)</f>
        <v>0</v>
      </c>
      <c r="AL35">
        <f>INDEX('Raw Data'!D$1:D$998,$B35+$AL$6+1)</f>
        <v>0</v>
      </c>
      <c r="AM35">
        <f>INDEX('Raw Data'!E$1:E$998,$B35+$AL$6+1)</f>
        <v>0</v>
      </c>
      <c r="AN35">
        <f>INDEX('Raw Data'!B$1:B$998,$B35+$AP$6+1)</f>
        <v>0</v>
      </c>
      <c r="AO35">
        <f>INDEX('Raw Data'!C$1:C$998,$B35+$AP$6+1)</f>
        <v>0</v>
      </c>
      <c r="AP35">
        <f>INDEX('Raw Data'!D$1:D$998,$B35+$AP$6+1)</f>
        <v>0</v>
      </c>
      <c r="AQ35">
        <f>INDEX('Raw Data'!E$1:E$998,$B35+$AP$6+1)</f>
        <v>0</v>
      </c>
      <c r="AR35">
        <f>INDEX('Raw Data'!F$1:F$998,$B35+$AP$6+1)</f>
        <v>0</v>
      </c>
      <c r="AS35">
        <f>INDEX('Raw Data'!G$1:G$998,$B35+$AP$6+1)</f>
        <v>0</v>
      </c>
      <c r="AT35">
        <f>INDEX('Raw Data'!H$1:H$998,$B35+$AP$6+1)</f>
        <v>0</v>
      </c>
      <c r="AU35">
        <f>INDEX('Raw Data'!I$1:I$998,$B35+$AP$6+1)</f>
        <v>0</v>
      </c>
    </row>
    <row r="36" spans="2:47" ht="12.75">
      <c r="B36">
        <f t="shared" si="0"/>
        <v>330</v>
      </c>
      <c r="C36">
        <f>INDEX('Raw Data'!A$1:A$998,$B36)</f>
        <v>0</v>
      </c>
      <c r="D36">
        <f>INDEX('Raw Data'!B$1:B$998,$B36+$F$6+1)</f>
        <v>0</v>
      </c>
      <c r="E36">
        <f>INDEX('Raw Data'!C$1:C$998,$B36+$F$6+1)</f>
        <v>0</v>
      </c>
      <c r="F36">
        <f>INDEX('Raw Data'!D$1:D$998,$B36+$F$6+1)</f>
        <v>0</v>
      </c>
      <c r="G36">
        <f>INDEX('Raw Data'!E$1:E$998,$B36+$F$6+1)</f>
        <v>0</v>
      </c>
      <c r="H36">
        <f>INDEX('Raw Data'!B$1:B$998,$B36+$J$6+1)</f>
        <v>0</v>
      </c>
      <c r="I36">
        <f>INDEX('Raw Data'!C$1:C$998,$B36+$J$6+1)</f>
        <v>0</v>
      </c>
      <c r="J36">
        <f>INDEX('Raw Data'!D$1:D$998,$B36+$J$6+1)</f>
        <v>0</v>
      </c>
      <c r="K36">
        <f>INDEX('Raw Data'!E$1:E$998,$B36+$J$6+1)</f>
        <v>0</v>
      </c>
      <c r="L36">
        <f>INDEX('Raw Data'!B$1:B$998,$B36+$N$6+1)</f>
        <v>0</v>
      </c>
      <c r="M36">
        <f>INDEX('Raw Data'!C$1:C$998,$B36+$N$6+1)</f>
        <v>0</v>
      </c>
      <c r="N36">
        <f>INDEX('Raw Data'!D$1:D$998,$B36+$N$6+1)</f>
        <v>0</v>
      </c>
      <c r="O36">
        <f>INDEX('Raw Data'!E$1:E$998,$B36+$N$6+1)</f>
        <v>0</v>
      </c>
      <c r="P36">
        <f>INDEX('Raw Data'!B$1:B$998,$B36+$R$6+1)</f>
        <v>0</v>
      </c>
      <c r="Q36">
        <f>INDEX('Raw Data'!C$1:C$998,$B36+$R$6+1)</f>
        <v>0</v>
      </c>
      <c r="R36">
        <f>INDEX('Raw Data'!D$1:D$998,$B36+$R$6+1)</f>
        <v>0</v>
      </c>
      <c r="S36">
        <f>INDEX('Raw Data'!E$1:E$998,$B36+$R$6+1)</f>
        <v>0</v>
      </c>
      <c r="T36">
        <f>INDEX('Raw Data'!B$1:B$998,$B36+$V$6+1)</f>
        <v>0</v>
      </c>
      <c r="U36">
        <f>INDEX('Raw Data'!C$1:C$998,$B36+$V$6+1)</f>
        <v>0</v>
      </c>
      <c r="V36">
        <f>INDEX('Raw Data'!D$1:D$998,$B36+$V$6+1)</f>
        <v>0</v>
      </c>
      <c r="W36">
        <f>INDEX('Raw Data'!E$1:E$998,$B36+$V$6+1)</f>
        <v>0</v>
      </c>
      <c r="X36">
        <f>INDEX('Raw Data'!B$1:B$998,$B36+$Z$6+1)</f>
        <v>0</v>
      </c>
      <c r="Y36">
        <f>INDEX('Raw Data'!C$1:C$998,$B36+$Z$6+1)</f>
        <v>0</v>
      </c>
      <c r="Z36">
        <f>INDEX('Raw Data'!D$1:D$998,$B36+$Z$6+1)</f>
        <v>0</v>
      </c>
      <c r="AA36">
        <f>INDEX('Raw Data'!E$1:E$998,$B36+$Z$6+1)</f>
        <v>0</v>
      </c>
      <c r="AB36">
        <f>INDEX('Raw Data'!B$1:B$998,$B36+$AD$6+1)</f>
        <v>0</v>
      </c>
      <c r="AC36">
        <f>INDEX('Raw Data'!C$1:C$998,$B36+$AD$6+1)</f>
        <v>0</v>
      </c>
      <c r="AD36">
        <f>INDEX('Raw Data'!D$1:D$998,$B36+$AD$6+1)</f>
        <v>0</v>
      </c>
      <c r="AE36">
        <f>INDEX('Raw Data'!E$1:E$998,$B36+$AD$6+1)</f>
        <v>0</v>
      </c>
      <c r="AF36">
        <f>INDEX('Raw Data'!B$1:B$998,$B36+$AH$6+1)</f>
        <v>0</v>
      </c>
      <c r="AG36">
        <f>INDEX('Raw Data'!C$1:C$998,$B36+$AH$6+1)</f>
        <v>0</v>
      </c>
      <c r="AH36">
        <f>INDEX('Raw Data'!D$1:D$998,$B36+$AH$6+1)</f>
        <v>0</v>
      </c>
      <c r="AI36">
        <f>INDEX('Raw Data'!E$1:E$998,$B36+$AH$6+1)</f>
        <v>0</v>
      </c>
      <c r="AJ36">
        <f>INDEX('Raw Data'!B$1:B$998,$B36+$AL$6+1)</f>
        <v>0</v>
      </c>
      <c r="AK36">
        <f>INDEX('Raw Data'!C$1:C$998,$B36+$AL$6+1)</f>
        <v>0</v>
      </c>
      <c r="AL36">
        <f>INDEX('Raw Data'!D$1:D$998,$B36+$AL$6+1)</f>
        <v>0</v>
      </c>
      <c r="AM36">
        <f>INDEX('Raw Data'!E$1:E$998,$B36+$AL$6+1)</f>
        <v>0</v>
      </c>
      <c r="AN36">
        <f>INDEX('Raw Data'!B$1:B$998,$B36+$AP$6+1)</f>
        <v>0</v>
      </c>
      <c r="AO36">
        <f>INDEX('Raw Data'!C$1:C$998,$B36+$AP$6+1)</f>
        <v>0</v>
      </c>
      <c r="AP36">
        <f>INDEX('Raw Data'!D$1:D$998,$B36+$AP$6+1)</f>
        <v>0</v>
      </c>
      <c r="AQ36">
        <f>INDEX('Raw Data'!E$1:E$998,$B36+$AP$6+1)</f>
        <v>0</v>
      </c>
      <c r="AR36">
        <f>INDEX('Raw Data'!F$1:F$998,$B36+$AP$6+1)</f>
        <v>0</v>
      </c>
      <c r="AS36">
        <f>INDEX('Raw Data'!G$1:G$998,$B36+$AP$6+1)</f>
        <v>0</v>
      </c>
      <c r="AT36">
        <f>INDEX('Raw Data'!H$1:H$998,$B36+$AP$6+1)</f>
        <v>0</v>
      </c>
      <c r="AU36">
        <f>INDEX('Raw Data'!I$1:I$998,$B36+$AP$6+1)</f>
        <v>0</v>
      </c>
    </row>
    <row r="37" spans="2:47" ht="12.75">
      <c r="B37">
        <f t="shared" si="0"/>
        <v>343</v>
      </c>
      <c r="C37">
        <f>INDEX('Raw Data'!A$1:A$998,$B37)</f>
        <v>0</v>
      </c>
      <c r="D37">
        <f>INDEX('Raw Data'!B$1:B$998,$B37+$F$6+1)</f>
        <v>0</v>
      </c>
      <c r="E37">
        <f>INDEX('Raw Data'!C$1:C$998,$B37+$F$6+1)</f>
        <v>0</v>
      </c>
      <c r="F37">
        <f>INDEX('Raw Data'!D$1:D$998,$B37+$F$6+1)</f>
        <v>0</v>
      </c>
      <c r="G37">
        <f>INDEX('Raw Data'!E$1:E$998,$B37+$F$6+1)</f>
        <v>0</v>
      </c>
      <c r="H37">
        <f>INDEX('Raw Data'!B$1:B$998,$B37+$J$6+1)</f>
        <v>0</v>
      </c>
      <c r="I37">
        <f>INDEX('Raw Data'!C$1:C$998,$B37+$J$6+1)</f>
        <v>0</v>
      </c>
      <c r="J37">
        <f>INDEX('Raw Data'!D$1:D$998,$B37+$J$6+1)</f>
        <v>0</v>
      </c>
      <c r="K37">
        <f>INDEX('Raw Data'!E$1:E$998,$B37+$J$6+1)</f>
        <v>0</v>
      </c>
      <c r="L37">
        <f>INDEX('Raw Data'!B$1:B$998,$B37+$N$6+1)</f>
        <v>0</v>
      </c>
      <c r="M37">
        <f>INDEX('Raw Data'!C$1:C$998,$B37+$N$6+1)</f>
        <v>0</v>
      </c>
      <c r="N37">
        <f>INDEX('Raw Data'!D$1:D$998,$B37+$N$6+1)</f>
        <v>0</v>
      </c>
      <c r="O37">
        <f>INDEX('Raw Data'!E$1:E$998,$B37+$N$6+1)</f>
        <v>0</v>
      </c>
      <c r="P37">
        <f>INDEX('Raw Data'!B$1:B$998,$B37+$R$6+1)</f>
        <v>0</v>
      </c>
      <c r="Q37">
        <f>INDEX('Raw Data'!C$1:C$998,$B37+$R$6+1)</f>
        <v>0</v>
      </c>
      <c r="R37">
        <f>INDEX('Raw Data'!D$1:D$998,$B37+$R$6+1)</f>
        <v>0</v>
      </c>
      <c r="S37">
        <f>INDEX('Raw Data'!E$1:E$998,$B37+$R$6+1)</f>
        <v>0</v>
      </c>
      <c r="T37">
        <f>INDEX('Raw Data'!B$1:B$998,$B37+$V$6+1)</f>
        <v>0</v>
      </c>
      <c r="U37">
        <f>INDEX('Raw Data'!C$1:C$998,$B37+$V$6+1)</f>
        <v>0</v>
      </c>
      <c r="V37">
        <f>INDEX('Raw Data'!D$1:D$998,$B37+$V$6+1)</f>
        <v>0</v>
      </c>
      <c r="W37">
        <f>INDEX('Raw Data'!E$1:E$998,$B37+$V$6+1)</f>
        <v>0</v>
      </c>
      <c r="X37">
        <f>INDEX('Raw Data'!B$1:B$998,$B37+$Z$6+1)</f>
        <v>0</v>
      </c>
      <c r="Y37">
        <f>INDEX('Raw Data'!C$1:C$998,$B37+$Z$6+1)</f>
        <v>0</v>
      </c>
      <c r="Z37">
        <f>INDEX('Raw Data'!D$1:D$998,$B37+$Z$6+1)</f>
        <v>0</v>
      </c>
      <c r="AA37">
        <f>INDEX('Raw Data'!E$1:E$998,$B37+$Z$6+1)</f>
        <v>0</v>
      </c>
      <c r="AB37">
        <f>INDEX('Raw Data'!B$1:B$998,$B37+$AD$6+1)</f>
        <v>0</v>
      </c>
      <c r="AC37">
        <f>INDEX('Raw Data'!C$1:C$998,$B37+$AD$6+1)</f>
        <v>0</v>
      </c>
      <c r="AD37">
        <f>INDEX('Raw Data'!D$1:D$998,$B37+$AD$6+1)</f>
        <v>0</v>
      </c>
      <c r="AE37">
        <f>INDEX('Raw Data'!E$1:E$998,$B37+$AD$6+1)</f>
        <v>0</v>
      </c>
      <c r="AF37">
        <f>INDEX('Raw Data'!B$1:B$998,$B37+$AH$6+1)</f>
        <v>0</v>
      </c>
      <c r="AG37">
        <f>INDEX('Raw Data'!C$1:C$998,$B37+$AH$6+1)</f>
        <v>0</v>
      </c>
      <c r="AH37">
        <f>INDEX('Raw Data'!D$1:D$998,$B37+$AH$6+1)</f>
        <v>0</v>
      </c>
      <c r="AI37">
        <f>INDEX('Raw Data'!E$1:E$998,$B37+$AH$6+1)</f>
        <v>0</v>
      </c>
      <c r="AJ37">
        <f>INDEX('Raw Data'!B$1:B$998,$B37+$AL$6+1)</f>
        <v>0</v>
      </c>
      <c r="AK37">
        <f>INDEX('Raw Data'!C$1:C$998,$B37+$AL$6+1)</f>
        <v>0</v>
      </c>
      <c r="AL37">
        <f>INDEX('Raw Data'!D$1:D$998,$B37+$AL$6+1)</f>
        <v>0</v>
      </c>
      <c r="AM37">
        <f>INDEX('Raw Data'!E$1:E$998,$B37+$AL$6+1)</f>
        <v>0</v>
      </c>
      <c r="AN37">
        <f>INDEX('Raw Data'!B$1:B$998,$B37+$AP$6+1)</f>
        <v>0</v>
      </c>
      <c r="AO37">
        <f>INDEX('Raw Data'!C$1:C$998,$B37+$AP$6+1)</f>
        <v>0</v>
      </c>
      <c r="AP37">
        <f>INDEX('Raw Data'!D$1:D$998,$B37+$AP$6+1)</f>
        <v>0</v>
      </c>
      <c r="AQ37">
        <f>INDEX('Raw Data'!E$1:E$998,$B37+$AP$6+1)</f>
        <v>0</v>
      </c>
      <c r="AR37">
        <f>INDEX('Raw Data'!F$1:F$998,$B37+$AP$6+1)</f>
        <v>0</v>
      </c>
      <c r="AS37">
        <f>INDEX('Raw Data'!G$1:G$998,$B37+$AP$6+1)</f>
        <v>0</v>
      </c>
      <c r="AT37">
        <f>INDEX('Raw Data'!H$1:H$998,$B37+$AP$6+1)</f>
        <v>0</v>
      </c>
      <c r="AU37">
        <f>INDEX('Raw Data'!I$1:I$998,$B37+$AP$6+1)</f>
        <v>0</v>
      </c>
    </row>
    <row r="38" spans="2:47" ht="12.75">
      <c r="B38">
        <f t="shared" si="0"/>
        <v>356</v>
      </c>
      <c r="C38">
        <f>INDEX('Raw Data'!A$1:A$998,$B38)</f>
        <v>0</v>
      </c>
      <c r="D38">
        <f>INDEX('Raw Data'!B$1:B$998,$B38+$F$6+1)</f>
        <v>0</v>
      </c>
      <c r="E38">
        <f>INDEX('Raw Data'!C$1:C$998,$B38+$F$6+1)</f>
        <v>0</v>
      </c>
      <c r="F38">
        <f>INDEX('Raw Data'!D$1:D$998,$B38+$F$6+1)</f>
        <v>0</v>
      </c>
      <c r="G38">
        <f>INDEX('Raw Data'!E$1:E$998,$B38+$F$6+1)</f>
        <v>0</v>
      </c>
      <c r="H38">
        <f>INDEX('Raw Data'!B$1:B$998,$B38+$J$6+1)</f>
        <v>0</v>
      </c>
      <c r="I38">
        <f>INDEX('Raw Data'!C$1:C$998,$B38+$J$6+1)</f>
        <v>0</v>
      </c>
      <c r="J38">
        <f>INDEX('Raw Data'!D$1:D$998,$B38+$J$6+1)</f>
        <v>0</v>
      </c>
      <c r="K38">
        <f>INDEX('Raw Data'!E$1:E$998,$B38+$J$6+1)</f>
        <v>0</v>
      </c>
      <c r="L38">
        <f>INDEX('Raw Data'!B$1:B$998,$B38+$N$6+1)</f>
        <v>0</v>
      </c>
      <c r="M38">
        <f>INDEX('Raw Data'!C$1:C$998,$B38+$N$6+1)</f>
        <v>0</v>
      </c>
      <c r="N38">
        <f>INDEX('Raw Data'!D$1:D$998,$B38+$N$6+1)</f>
        <v>0</v>
      </c>
      <c r="O38">
        <f>INDEX('Raw Data'!E$1:E$998,$B38+$N$6+1)</f>
        <v>0</v>
      </c>
      <c r="P38">
        <f>INDEX('Raw Data'!B$1:B$998,$B38+$R$6+1)</f>
        <v>0</v>
      </c>
      <c r="Q38">
        <f>INDEX('Raw Data'!C$1:C$998,$B38+$R$6+1)</f>
        <v>0</v>
      </c>
      <c r="R38">
        <f>INDEX('Raw Data'!D$1:D$998,$B38+$R$6+1)</f>
        <v>0</v>
      </c>
      <c r="S38">
        <f>INDEX('Raw Data'!E$1:E$998,$B38+$R$6+1)</f>
        <v>0</v>
      </c>
      <c r="T38">
        <f>INDEX('Raw Data'!B$1:B$998,$B38+$V$6+1)</f>
        <v>0</v>
      </c>
      <c r="U38">
        <f>INDEX('Raw Data'!C$1:C$998,$B38+$V$6+1)</f>
        <v>0</v>
      </c>
      <c r="V38">
        <f>INDEX('Raw Data'!D$1:D$998,$B38+$V$6+1)</f>
        <v>0</v>
      </c>
      <c r="W38">
        <f>INDEX('Raw Data'!E$1:E$998,$B38+$V$6+1)</f>
        <v>0</v>
      </c>
      <c r="X38">
        <f>INDEX('Raw Data'!B$1:B$998,$B38+$Z$6+1)</f>
        <v>0</v>
      </c>
      <c r="Y38">
        <f>INDEX('Raw Data'!C$1:C$998,$B38+$Z$6+1)</f>
        <v>0</v>
      </c>
      <c r="Z38">
        <f>INDEX('Raw Data'!D$1:D$998,$B38+$Z$6+1)</f>
        <v>0</v>
      </c>
      <c r="AA38">
        <f>INDEX('Raw Data'!E$1:E$998,$B38+$Z$6+1)</f>
        <v>0</v>
      </c>
      <c r="AB38">
        <f>INDEX('Raw Data'!B$1:B$998,$B38+$AD$6+1)</f>
        <v>0</v>
      </c>
      <c r="AC38">
        <f>INDEX('Raw Data'!C$1:C$998,$B38+$AD$6+1)</f>
        <v>0</v>
      </c>
      <c r="AD38">
        <f>INDEX('Raw Data'!D$1:D$998,$B38+$AD$6+1)</f>
        <v>0</v>
      </c>
      <c r="AE38">
        <f>INDEX('Raw Data'!E$1:E$998,$B38+$AD$6+1)</f>
        <v>0</v>
      </c>
      <c r="AF38">
        <f>INDEX('Raw Data'!B$1:B$998,$B38+$AH$6+1)</f>
        <v>0</v>
      </c>
      <c r="AG38">
        <f>INDEX('Raw Data'!C$1:C$998,$B38+$AH$6+1)</f>
        <v>0</v>
      </c>
      <c r="AH38">
        <f>INDEX('Raw Data'!D$1:D$998,$B38+$AH$6+1)</f>
        <v>0</v>
      </c>
      <c r="AI38">
        <f>INDEX('Raw Data'!E$1:E$998,$B38+$AH$6+1)</f>
        <v>0</v>
      </c>
      <c r="AJ38">
        <f>INDEX('Raw Data'!B$1:B$998,$B38+$AL$6+1)</f>
        <v>0</v>
      </c>
      <c r="AK38">
        <f>INDEX('Raw Data'!C$1:C$998,$B38+$AL$6+1)</f>
        <v>0</v>
      </c>
      <c r="AL38">
        <f>INDEX('Raw Data'!D$1:D$998,$B38+$AL$6+1)</f>
        <v>0</v>
      </c>
      <c r="AM38">
        <f>INDEX('Raw Data'!E$1:E$998,$B38+$AL$6+1)</f>
        <v>0</v>
      </c>
      <c r="AN38">
        <f>INDEX('Raw Data'!B$1:B$998,$B38+$AP$6+1)</f>
        <v>0</v>
      </c>
      <c r="AO38">
        <f>INDEX('Raw Data'!C$1:C$998,$B38+$AP$6+1)</f>
        <v>0</v>
      </c>
      <c r="AP38">
        <f>INDEX('Raw Data'!D$1:D$998,$B38+$AP$6+1)</f>
        <v>0</v>
      </c>
      <c r="AQ38">
        <f>INDEX('Raw Data'!E$1:E$998,$B38+$AP$6+1)</f>
        <v>0</v>
      </c>
      <c r="AR38">
        <f>INDEX('Raw Data'!F$1:F$998,$B38+$AP$6+1)</f>
        <v>0</v>
      </c>
      <c r="AS38">
        <f>INDEX('Raw Data'!G$1:G$998,$B38+$AP$6+1)</f>
        <v>0</v>
      </c>
      <c r="AT38">
        <f>INDEX('Raw Data'!H$1:H$998,$B38+$AP$6+1)</f>
        <v>0</v>
      </c>
      <c r="AU38">
        <f>INDEX('Raw Data'!I$1:I$998,$B38+$AP$6+1)</f>
        <v>0</v>
      </c>
    </row>
    <row r="39" spans="2:47" ht="12.75">
      <c r="B39">
        <f t="shared" si="0"/>
        <v>369</v>
      </c>
      <c r="C39">
        <f>INDEX('Raw Data'!A$1:A$998,$B39)</f>
        <v>0</v>
      </c>
      <c r="D39">
        <f>INDEX('Raw Data'!B$1:B$998,$B39+$F$6+1)</f>
        <v>0</v>
      </c>
      <c r="E39">
        <f>INDEX('Raw Data'!C$1:C$998,$B39+$F$6+1)</f>
        <v>0</v>
      </c>
      <c r="F39">
        <f>INDEX('Raw Data'!D$1:D$998,$B39+$F$6+1)</f>
        <v>0</v>
      </c>
      <c r="G39">
        <f>INDEX('Raw Data'!E$1:E$998,$B39+$F$6+1)</f>
        <v>0</v>
      </c>
      <c r="H39">
        <f>INDEX('Raw Data'!B$1:B$998,$B39+$J$6+1)</f>
        <v>0</v>
      </c>
      <c r="I39">
        <f>INDEX('Raw Data'!C$1:C$998,$B39+$J$6+1)</f>
        <v>0</v>
      </c>
      <c r="J39">
        <f>INDEX('Raw Data'!D$1:D$998,$B39+$J$6+1)</f>
        <v>0</v>
      </c>
      <c r="K39">
        <f>INDEX('Raw Data'!E$1:E$998,$B39+$J$6+1)</f>
        <v>0</v>
      </c>
      <c r="L39">
        <f>INDEX('Raw Data'!B$1:B$998,$B39+$N$6+1)</f>
        <v>0</v>
      </c>
      <c r="M39">
        <f>INDEX('Raw Data'!C$1:C$998,$B39+$N$6+1)</f>
        <v>0</v>
      </c>
      <c r="N39">
        <f>INDEX('Raw Data'!D$1:D$998,$B39+$N$6+1)</f>
        <v>0</v>
      </c>
      <c r="O39">
        <f>INDEX('Raw Data'!E$1:E$998,$B39+$N$6+1)</f>
        <v>0</v>
      </c>
      <c r="P39">
        <f>INDEX('Raw Data'!B$1:B$998,$B39+$R$6+1)</f>
        <v>0</v>
      </c>
      <c r="Q39">
        <f>INDEX('Raw Data'!C$1:C$998,$B39+$R$6+1)</f>
        <v>0</v>
      </c>
      <c r="R39">
        <f>INDEX('Raw Data'!D$1:D$998,$B39+$R$6+1)</f>
        <v>0</v>
      </c>
      <c r="S39">
        <f>INDEX('Raw Data'!E$1:E$998,$B39+$R$6+1)</f>
        <v>0</v>
      </c>
      <c r="T39">
        <f>INDEX('Raw Data'!B$1:B$998,$B39+$V$6+1)</f>
        <v>0</v>
      </c>
      <c r="U39">
        <f>INDEX('Raw Data'!C$1:C$998,$B39+$V$6+1)</f>
        <v>0</v>
      </c>
      <c r="V39">
        <f>INDEX('Raw Data'!D$1:D$998,$B39+$V$6+1)</f>
        <v>0</v>
      </c>
      <c r="W39">
        <f>INDEX('Raw Data'!E$1:E$998,$B39+$V$6+1)</f>
        <v>0</v>
      </c>
      <c r="X39">
        <f>INDEX('Raw Data'!B$1:B$998,$B39+$Z$6+1)</f>
        <v>0</v>
      </c>
      <c r="Y39">
        <f>INDEX('Raw Data'!C$1:C$998,$B39+$Z$6+1)</f>
        <v>0</v>
      </c>
      <c r="Z39">
        <f>INDEX('Raw Data'!D$1:D$998,$B39+$Z$6+1)</f>
        <v>0</v>
      </c>
      <c r="AA39">
        <f>INDEX('Raw Data'!E$1:E$998,$B39+$Z$6+1)</f>
        <v>0</v>
      </c>
      <c r="AB39">
        <f>INDEX('Raw Data'!B$1:B$998,$B39+$AD$6+1)</f>
        <v>0</v>
      </c>
      <c r="AC39">
        <f>INDEX('Raw Data'!C$1:C$998,$B39+$AD$6+1)</f>
        <v>0</v>
      </c>
      <c r="AD39">
        <f>INDEX('Raw Data'!D$1:D$998,$B39+$AD$6+1)</f>
        <v>0</v>
      </c>
      <c r="AE39">
        <f>INDEX('Raw Data'!E$1:E$998,$B39+$AD$6+1)</f>
        <v>0</v>
      </c>
      <c r="AF39">
        <f>INDEX('Raw Data'!B$1:B$998,$B39+$AH$6+1)</f>
        <v>0</v>
      </c>
      <c r="AG39">
        <f>INDEX('Raw Data'!C$1:C$998,$B39+$AH$6+1)</f>
        <v>0</v>
      </c>
      <c r="AH39">
        <f>INDEX('Raw Data'!D$1:D$998,$B39+$AH$6+1)</f>
        <v>0</v>
      </c>
      <c r="AI39">
        <f>INDEX('Raw Data'!E$1:E$998,$B39+$AH$6+1)</f>
        <v>0</v>
      </c>
      <c r="AJ39">
        <f>INDEX('Raw Data'!B$1:B$998,$B39+$AL$6+1)</f>
        <v>0</v>
      </c>
      <c r="AK39">
        <f>INDEX('Raw Data'!C$1:C$998,$B39+$AL$6+1)</f>
        <v>0</v>
      </c>
      <c r="AL39">
        <f>INDEX('Raw Data'!D$1:D$998,$B39+$AL$6+1)</f>
        <v>0</v>
      </c>
      <c r="AM39">
        <f>INDEX('Raw Data'!E$1:E$998,$B39+$AL$6+1)</f>
        <v>0</v>
      </c>
      <c r="AN39">
        <f>INDEX('Raw Data'!B$1:B$998,$B39+$AP$6+1)</f>
        <v>0</v>
      </c>
      <c r="AO39">
        <f>INDEX('Raw Data'!C$1:C$998,$B39+$AP$6+1)</f>
        <v>0</v>
      </c>
      <c r="AP39">
        <f>INDEX('Raw Data'!D$1:D$998,$B39+$AP$6+1)</f>
        <v>0</v>
      </c>
      <c r="AQ39">
        <f>INDEX('Raw Data'!E$1:E$998,$B39+$AP$6+1)</f>
        <v>0</v>
      </c>
      <c r="AR39">
        <f>INDEX('Raw Data'!F$1:F$998,$B39+$AP$6+1)</f>
        <v>0</v>
      </c>
      <c r="AS39">
        <f>INDEX('Raw Data'!G$1:G$998,$B39+$AP$6+1)</f>
        <v>0</v>
      </c>
      <c r="AT39">
        <f>INDEX('Raw Data'!H$1:H$998,$B39+$AP$6+1)</f>
        <v>0</v>
      </c>
      <c r="AU39">
        <f>INDEX('Raw Data'!I$1:I$998,$B39+$AP$6+1)</f>
        <v>0</v>
      </c>
    </row>
    <row r="40" spans="2:47" ht="12.75">
      <c r="B40">
        <f aca="true" t="shared" si="1" ref="B40:B49">B39+$F$3+3</f>
        <v>382</v>
      </c>
      <c r="C40">
        <f>INDEX('Raw Data'!A$1:A$998,$B40)</f>
        <v>0</v>
      </c>
      <c r="D40">
        <f>INDEX('Raw Data'!B$1:B$998,$B40+$F$6+1)</f>
        <v>0</v>
      </c>
      <c r="E40">
        <f>INDEX('Raw Data'!C$1:C$998,$B40+$F$6+1)</f>
        <v>0</v>
      </c>
      <c r="F40">
        <f>INDEX('Raw Data'!D$1:D$998,$B40+$F$6+1)</f>
        <v>0</v>
      </c>
      <c r="G40">
        <f>INDEX('Raw Data'!E$1:E$998,$B40+$F$6+1)</f>
        <v>0</v>
      </c>
      <c r="H40">
        <f>INDEX('Raw Data'!B$1:B$998,$B40+$J$6+1)</f>
        <v>0</v>
      </c>
      <c r="I40">
        <f>INDEX('Raw Data'!C$1:C$998,$B40+$J$6+1)</f>
        <v>0</v>
      </c>
      <c r="J40">
        <f>INDEX('Raw Data'!D$1:D$998,$B40+$J$6+1)</f>
        <v>0</v>
      </c>
      <c r="K40">
        <f>INDEX('Raw Data'!E$1:E$998,$B40+$J$6+1)</f>
        <v>0</v>
      </c>
      <c r="L40">
        <f>INDEX('Raw Data'!B$1:B$998,$B40+$N$6+1)</f>
        <v>0</v>
      </c>
      <c r="M40">
        <f>INDEX('Raw Data'!C$1:C$998,$B40+$N$6+1)</f>
        <v>0</v>
      </c>
      <c r="N40">
        <f>INDEX('Raw Data'!D$1:D$998,$B40+$N$6+1)</f>
        <v>0</v>
      </c>
      <c r="O40">
        <f>INDEX('Raw Data'!E$1:E$998,$B40+$N$6+1)</f>
        <v>0</v>
      </c>
      <c r="P40">
        <f>INDEX('Raw Data'!B$1:B$998,$B40+$R$6+1)</f>
        <v>0</v>
      </c>
      <c r="Q40">
        <f>INDEX('Raw Data'!C$1:C$998,$B40+$R$6+1)</f>
        <v>0</v>
      </c>
      <c r="R40">
        <f>INDEX('Raw Data'!D$1:D$998,$B40+$R$6+1)</f>
        <v>0</v>
      </c>
      <c r="S40">
        <f>INDEX('Raw Data'!E$1:E$998,$B40+$R$6+1)</f>
        <v>0</v>
      </c>
      <c r="T40">
        <f>INDEX('Raw Data'!B$1:B$998,$B40+$V$6+1)</f>
        <v>0</v>
      </c>
      <c r="U40">
        <f>INDEX('Raw Data'!C$1:C$998,$B40+$V$6+1)</f>
        <v>0</v>
      </c>
      <c r="V40">
        <f>INDEX('Raw Data'!D$1:D$998,$B40+$V$6+1)</f>
        <v>0</v>
      </c>
      <c r="W40">
        <f>INDEX('Raw Data'!E$1:E$998,$B40+$V$6+1)</f>
        <v>0</v>
      </c>
      <c r="X40">
        <f>INDEX('Raw Data'!B$1:B$998,$B40+$Z$6+1)</f>
        <v>0</v>
      </c>
      <c r="Y40">
        <f>INDEX('Raw Data'!C$1:C$998,$B40+$Z$6+1)</f>
        <v>0</v>
      </c>
      <c r="Z40">
        <f>INDEX('Raw Data'!D$1:D$998,$B40+$Z$6+1)</f>
        <v>0</v>
      </c>
      <c r="AA40">
        <f>INDEX('Raw Data'!E$1:E$998,$B40+$Z$6+1)</f>
        <v>0</v>
      </c>
      <c r="AB40">
        <f>INDEX('Raw Data'!B$1:B$998,$B40+$AD$6+1)</f>
        <v>0</v>
      </c>
      <c r="AC40">
        <f>INDEX('Raw Data'!C$1:C$998,$B40+$AD$6+1)</f>
        <v>0</v>
      </c>
      <c r="AD40">
        <f>INDEX('Raw Data'!D$1:D$998,$B40+$AD$6+1)</f>
        <v>0</v>
      </c>
      <c r="AE40">
        <f>INDEX('Raw Data'!E$1:E$998,$B40+$AD$6+1)</f>
        <v>0</v>
      </c>
      <c r="AF40">
        <f>INDEX('Raw Data'!B$1:B$998,$B40+$AH$6+1)</f>
        <v>0</v>
      </c>
      <c r="AG40">
        <f>INDEX('Raw Data'!C$1:C$998,$B40+$AH$6+1)</f>
        <v>0</v>
      </c>
      <c r="AH40">
        <f>INDEX('Raw Data'!D$1:D$998,$B40+$AH$6+1)</f>
        <v>0</v>
      </c>
      <c r="AI40">
        <f>INDEX('Raw Data'!E$1:E$998,$B40+$AH$6+1)</f>
        <v>0</v>
      </c>
      <c r="AJ40">
        <f>INDEX('Raw Data'!B$1:B$998,$B40+$AL$6+1)</f>
        <v>0</v>
      </c>
      <c r="AK40">
        <f>INDEX('Raw Data'!C$1:C$998,$B40+$AL$6+1)</f>
        <v>0</v>
      </c>
      <c r="AL40">
        <f>INDEX('Raw Data'!D$1:D$998,$B40+$AL$6+1)</f>
        <v>0</v>
      </c>
      <c r="AM40">
        <f>INDEX('Raw Data'!E$1:E$998,$B40+$AL$6+1)</f>
        <v>0</v>
      </c>
      <c r="AN40">
        <f>INDEX('Raw Data'!B$1:B$998,$B40+$AP$6+1)</f>
        <v>0</v>
      </c>
      <c r="AO40">
        <f>INDEX('Raw Data'!C$1:C$998,$B40+$AP$6+1)</f>
        <v>0</v>
      </c>
      <c r="AP40">
        <f>INDEX('Raw Data'!D$1:D$998,$B40+$AP$6+1)</f>
        <v>0</v>
      </c>
      <c r="AQ40">
        <f>INDEX('Raw Data'!E$1:E$998,$B40+$AP$6+1)</f>
        <v>0</v>
      </c>
      <c r="AR40">
        <f>INDEX('Raw Data'!F$1:F$998,$B40+$AP$6+1)</f>
        <v>0</v>
      </c>
      <c r="AS40">
        <f>INDEX('Raw Data'!G$1:G$998,$B40+$AP$6+1)</f>
        <v>0</v>
      </c>
      <c r="AT40">
        <f>INDEX('Raw Data'!H$1:H$998,$B40+$AP$6+1)</f>
        <v>0</v>
      </c>
      <c r="AU40">
        <f>INDEX('Raw Data'!I$1:I$998,$B40+$AP$6+1)</f>
        <v>0</v>
      </c>
    </row>
    <row r="41" spans="2:47" ht="12.75">
      <c r="B41">
        <f t="shared" si="1"/>
        <v>395</v>
      </c>
      <c r="C41">
        <f>INDEX('Raw Data'!A$1:A$998,$B41)</f>
        <v>0</v>
      </c>
      <c r="D41">
        <f>INDEX('Raw Data'!B$1:B$998,$B41+$F$6+1)</f>
        <v>0</v>
      </c>
      <c r="E41">
        <f>INDEX('Raw Data'!C$1:C$998,$B41+$F$6+1)</f>
        <v>0</v>
      </c>
      <c r="F41">
        <f>INDEX('Raw Data'!D$1:D$998,$B41+$F$6+1)</f>
        <v>0</v>
      </c>
      <c r="G41">
        <f>INDEX('Raw Data'!E$1:E$998,$B41+$F$6+1)</f>
        <v>0</v>
      </c>
      <c r="H41">
        <f>INDEX('Raw Data'!B$1:B$998,$B41+$J$6+1)</f>
        <v>0</v>
      </c>
      <c r="I41">
        <f>INDEX('Raw Data'!C$1:C$998,$B41+$J$6+1)</f>
        <v>0</v>
      </c>
      <c r="J41">
        <f>INDEX('Raw Data'!D$1:D$998,$B41+$J$6+1)</f>
        <v>0</v>
      </c>
      <c r="K41">
        <f>INDEX('Raw Data'!E$1:E$998,$B41+$J$6+1)</f>
        <v>0</v>
      </c>
      <c r="L41">
        <f>INDEX('Raw Data'!B$1:B$998,$B41+$N$6+1)</f>
        <v>0</v>
      </c>
      <c r="M41">
        <f>INDEX('Raw Data'!C$1:C$998,$B41+$N$6+1)</f>
        <v>0</v>
      </c>
      <c r="N41">
        <f>INDEX('Raw Data'!D$1:D$998,$B41+$N$6+1)</f>
        <v>0</v>
      </c>
      <c r="O41">
        <f>INDEX('Raw Data'!E$1:E$998,$B41+$N$6+1)</f>
        <v>0</v>
      </c>
      <c r="P41">
        <f>INDEX('Raw Data'!B$1:B$998,$B41+$R$6+1)</f>
        <v>0</v>
      </c>
      <c r="Q41">
        <f>INDEX('Raw Data'!C$1:C$998,$B41+$R$6+1)</f>
        <v>0</v>
      </c>
      <c r="R41">
        <f>INDEX('Raw Data'!D$1:D$998,$B41+$R$6+1)</f>
        <v>0</v>
      </c>
      <c r="S41">
        <f>INDEX('Raw Data'!E$1:E$998,$B41+$R$6+1)</f>
        <v>0</v>
      </c>
      <c r="T41">
        <f>INDEX('Raw Data'!B$1:B$998,$B41+$V$6+1)</f>
        <v>0</v>
      </c>
      <c r="U41">
        <f>INDEX('Raw Data'!C$1:C$998,$B41+$V$6+1)</f>
        <v>0</v>
      </c>
      <c r="V41">
        <f>INDEX('Raw Data'!D$1:D$998,$B41+$V$6+1)</f>
        <v>0</v>
      </c>
      <c r="W41">
        <f>INDEX('Raw Data'!E$1:E$998,$B41+$V$6+1)</f>
        <v>0</v>
      </c>
      <c r="X41">
        <f>INDEX('Raw Data'!B$1:B$998,$B41+$Z$6+1)</f>
        <v>0</v>
      </c>
      <c r="Y41">
        <f>INDEX('Raw Data'!C$1:C$998,$B41+$Z$6+1)</f>
        <v>0</v>
      </c>
      <c r="Z41">
        <f>INDEX('Raw Data'!D$1:D$998,$B41+$Z$6+1)</f>
        <v>0</v>
      </c>
      <c r="AA41">
        <f>INDEX('Raw Data'!E$1:E$998,$B41+$Z$6+1)</f>
        <v>0</v>
      </c>
      <c r="AB41">
        <f>INDEX('Raw Data'!B$1:B$998,$B41+$AD$6+1)</f>
        <v>0</v>
      </c>
      <c r="AC41">
        <f>INDEX('Raw Data'!C$1:C$998,$B41+$AD$6+1)</f>
        <v>0</v>
      </c>
      <c r="AD41">
        <f>INDEX('Raw Data'!D$1:D$998,$B41+$AD$6+1)</f>
        <v>0</v>
      </c>
      <c r="AE41">
        <f>INDEX('Raw Data'!E$1:E$998,$B41+$AD$6+1)</f>
        <v>0</v>
      </c>
      <c r="AF41">
        <f>INDEX('Raw Data'!B$1:B$998,$B41+$AH$6+1)</f>
        <v>0</v>
      </c>
      <c r="AG41">
        <f>INDEX('Raw Data'!C$1:C$998,$B41+$AH$6+1)</f>
        <v>0</v>
      </c>
      <c r="AH41">
        <f>INDEX('Raw Data'!D$1:D$998,$B41+$AH$6+1)</f>
        <v>0</v>
      </c>
      <c r="AI41">
        <f>INDEX('Raw Data'!E$1:E$998,$B41+$AH$6+1)</f>
        <v>0</v>
      </c>
      <c r="AJ41">
        <f>INDEX('Raw Data'!B$1:B$998,$B41+$AL$6+1)</f>
        <v>0</v>
      </c>
      <c r="AK41">
        <f>INDEX('Raw Data'!C$1:C$998,$B41+$AL$6+1)</f>
        <v>0</v>
      </c>
      <c r="AL41">
        <f>INDEX('Raw Data'!D$1:D$998,$B41+$AL$6+1)</f>
        <v>0</v>
      </c>
      <c r="AM41">
        <f>INDEX('Raw Data'!E$1:E$998,$B41+$AL$6+1)</f>
        <v>0</v>
      </c>
      <c r="AN41">
        <f>INDEX('Raw Data'!B$1:B$998,$B41+$AP$6+1)</f>
        <v>0</v>
      </c>
      <c r="AO41">
        <f>INDEX('Raw Data'!C$1:C$998,$B41+$AP$6+1)</f>
        <v>0</v>
      </c>
      <c r="AP41">
        <f>INDEX('Raw Data'!D$1:D$998,$B41+$AP$6+1)</f>
        <v>0</v>
      </c>
      <c r="AQ41">
        <f>INDEX('Raw Data'!E$1:E$998,$B41+$AP$6+1)</f>
        <v>0</v>
      </c>
      <c r="AR41">
        <f>INDEX('Raw Data'!F$1:F$998,$B41+$AP$6+1)</f>
        <v>0</v>
      </c>
      <c r="AS41">
        <f>INDEX('Raw Data'!G$1:G$998,$B41+$AP$6+1)</f>
        <v>0</v>
      </c>
      <c r="AT41">
        <f>INDEX('Raw Data'!H$1:H$998,$B41+$AP$6+1)</f>
        <v>0</v>
      </c>
      <c r="AU41">
        <f>INDEX('Raw Data'!I$1:I$998,$B41+$AP$6+1)</f>
        <v>0</v>
      </c>
    </row>
    <row r="42" spans="2:47" ht="12.75">
      <c r="B42">
        <f t="shared" si="1"/>
        <v>408</v>
      </c>
      <c r="C42">
        <f>INDEX('Raw Data'!A$1:A$998,$B42)</f>
        <v>0</v>
      </c>
      <c r="D42">
        <f>INDEX('Raw Data'!B$1:B$998,$B42+$F$6+1)</f>
        <v>0</v>
      </c>
      <c r="E42">
        <f>INDEX('Raw Data'!C$1:C$998,$B42+$F$6+1)</f>
        <v>0</v>
      </c>
      <c r="F42">
        <f>INDEX('Raw Data'!D$1:D$998,$B42+$F$6+1)</f>
        <v>0</v>
      </c>
      <c r="G42">
        <f>INDEX('Raw Data'!E$1:E$998,$B42+$F$6+1)</f>
        <v>0</v>
      </c>
      <c r="H42">
        <f>INDEX('Raw Data'!B$1:B$998,$B42+$J$6+1)</f>
        <v>0</v>
      </c>
      <c r="I42">
        <f>INDEX('Raw Data'!C$1:C$998,$B42+$J$6+1)</f>
        <v>0</v>
      </c>
      <c r="J42">
        <f>INDEX('Raw Data'!D$1:D$998,$B42+$J$6+1)</f>
        <v>0</v>
      </c>
      <c r="K42">
        <f>INDEX('Raw Data'!E$1:E$998,$B42+$J$6+1)</f>
        <v>0</v>
      </c>
      <c r="L42">
        <f>INDEX('Raw Data'!B$1:B$998,$B42+$N$6+1)</f>
        <v>0</v>
      </c>
      <c r="M42">
        <f>INDEX('Raw Data'!C$1:C$998,$B42+$N$6+1)</f>
        <v>0</v>
      </c>
      <c r="N42">
        <f>INDEX('Raw Data'!D$1:D$998,$B42+$N$6+1)</f>
        <v>0</v>
      </c>
      <c r="O42">
        <f>INDEX('Raw Data'!E$1:E$998,$B42+$N$6+1)</f>
        <v>0</v>
      </c>
      <c r="P42">
        <f>INDEX('Raw Data'!B$1:B$998,$B42+$R$6+1)</f>
        <v>0</v>
      </c>
      <c r="Q42">
        <f>INDEX('Raw Data'!C$1:C$998,$B42+$R$6+1)</f>
        <v>0</v>
      </c>
      <c r="R42">
        <f>INDEX('Raw Data'!D$1:D$998,$B42+$R$6+1)</f>
        <v>0</v>
      </c>
      <c r="S42">
        <f>INDEX('Raw Data'!E$1:E$998,$B42+$R$6+1)</f>
        <v>0</v>
      </c>
      <c r="T42">
        <f>INDEX('Raw Data'!B$1:B$998,$B42+$V$6+1)</f>
        <v>0</v>
      </c>
      <c r="U42">
        <f>INDEX('Raw Data'!C$1:C$998,$B42+$V$6+1)</f>
        <v>0</v>
      </c>
      <c r="V42">
        <f>INDEX('Raw Data'!D$1:D$998,$B42+$V$6+1)</f>
        <v>0</v>
      </c>
      <c r="W42">
        <f>INDEX('Raw Data'!E$1:E$998,$B42+$V$6+1)</f>
        <v>0</v>
      </c>
      <c r="X42">
        <f>INDEX('Raw Data'!B$1:B$998,$B42+$Z$6+1)</f>
        <v>0</v>
      </c>
      <c r="Y42">
        <f>INDEX('Raw Data'!C$1:C$998,$B42+$Z$6+1)</f>
        <v>0</v>
      </c>
      <c r="Z42">
        <f>INDEX('Raw Data'!D$1:D$998,$B42+$Z$6+1)</f>
        <v>0</v>
      </c>
      <c r="AA42">
        <f>INDEX('Raw Data'!E$1:E$998,$B42+$Z$6+1)</f>
        <v>0</v>
      </c>
      <c r="AB42">
        <f>INDEX('Raw Data'!B$1:B$998,$B42+$AD$6+1)</f>
        <v>0</v>
      </c>
      <c r="AC42">
        <f>INDEX('Raw Data'!C$1:C$998,$B42+$AD$6+1)</f>
        <v>0</v>
      </c>
      <c r="AD42">
        <f>INDEX('Raw Data'!D$1:D$998,$B42+$AD$6+1)</f>
        <v>0</v>
      </c>
      <c r="AE42">
        <f>INDEX('Raw Data'!E$1:E$998,$B42+$AD$6+1)</f>
        <v>0</v>
      </c>
      <c r="AF42">
        <f>INDEX('Raw Data'!B$1:B$998,$B42+$AH$6+1)</f>
        <v>0</v>
      </c>
      <c r="AG42">
        <f>INDEX('Raw Data'!C$1:C$998,$B42+$AH$6+1)</f>
        <v>0</v>
      </c>
      <c r="AH42">
        <f>INDEX('Raw Data'!D$1:D$998,$B42+$AH$6+1)</f>
        <v>0</v>
      </c>
      <c r="AI42">
        <f>INDEX('Raw Data'!E$1:E$998,$B42+$AH$6+1)</f>
        <v>0</v>
      </c>
      <c r="AJ42">
        <f>INDEX('Raw Data'!B$1:B$998,$B42+$AL$6+1)</f>
        <v>0</v>
      </c>
      <c r="AK42">
        <f>INDEX('Raw Data'!C$1:C$998,$B42+$AL$6+1)</f>
        <v>0</v>
      </c>
      <c r="AL42">
        <f>INDEX('Raw Data'!D$1:D$998,$B42+$AL$6+1)</f>
        <v>0</v>
      </c>
      <c r="AM42">
        <f>INDEX('Raw Data'!E$1:E$998,$B42+$AL$6+1)</f>
        <v>0</v>
      </c>
      <c r="AN42">
        <f>INDEX('Raw Data'!B$1:B$998,$B42+$AP$6+1)</f>
        <v>0</v>
      </c>
      <c r="AO42">
        <f>INDEX('Raw Data'!C$1:C$998,$B42+$AP$6+1)</f>
        <v>0</v>
      </c>
      <c r="AP42">
        <f>INDEX('Raw Data'!D$1:D$998,$B42+$AP$6+1)</f>
        <v>0</v>
      </c>
      <c r="AQ42">
        <f>INDEX('Raw Data'!E$1:E$998,$B42+$AP$6+1)</f>
        <v>0</v>
      </c>
      <c r="AR42">
        <f>INDEX('Raw Data'!F$1:F$998,$B42+$AP$6+1)</f>
        <v>0</v>
      </c>
      <c r="AS42">
        <f>INDEX('Raw Data'!G$1:G$998,$B42+$AP$6+1)</f>
        <v>0</v>
      </c>
      <c r="AT42">
        <f>INDEX('Raw Data'!H$1:H$998,$B42+$AP$6+1)</f>
        <v>0</v>
      </c>
      <c r="AU42">
        <f>INDEX('Raw Data'!I$1:I$998,$B42+$AP$6+1)</f>
        <v>0</v>
      </c>
    </row>
    <row r="43" spans="2:47" ht="12.75">
      <c r="B43">
        <f t="shared" si="1"/>
        <v>421</v>
      </c>
      <c r="C43">
        <f>INDEX('Raw Data'!A$1:A$998,$B43)</f>
        <v>0</v>
      </c>
      <c r="D43">
        <f>INDEX('Raw Data'!B$1:B$998,$B43+$F$6+1)</f>
        <v>0</v>
      </c>
      <c r="E43">
        <f>INDEX('Raw Data'!C$1:C$998,$B43+$F$6+1)</f>
        <v>0</v>
      </c>
      <c r="F43">
        <f>INDEX('Raw Data'!D$1:D$998,$B43+$F$6+1)</f>
        <v>0</v>
      </c>
      <c r="G43">
        <f>INDEX('Raw Data'!E$1:E$998,$B43+$F$6+1)</f>
        <v>0</v>
      </c>
      <c r="H43">
        <f>INDEX('Raw Data'!B$1:B$998,$B43+$J$6+1)</f>
        <v>0</v>
      </c>
      <c r="I43">
        <f>INDEX('Raw Data'!C$1:C$998,$B43+$J$6+1)</f>
        <v>0</v>
      </c>
      <c r="J43">
        <f>INDEX('Raw Data'!D$1:D$998,$B43+$J$6+1)</f>
        <v>0</v>
      </c>
      <c r="K43">
        <f>INDEX('Raw Data'!E$1:E$998,$B43+$J$6+1)</f>
        <v>0</v>
      </c>
      <c r="L43">
        <f>INDEX('Raw Data'!B$1:B$998,$B43+$N$6+1)</f>
        <v>0</v>
      </c>
      <c r="M43">
        <f>INDEX('Raw Data'!C$1:C$998,$B43+$N$6+1)</f>
        <v>0</v>
      </c>
      <c r="N43">
        <f>INDEX('Raw Data'!D$1:D$998,$B43+$N$6+1)</f>
        <v>0</v>
      </c>
      <c r="O43">
        <f>INDEX('Raw Data'!E$1:E$998,$B43+$N$6+1)</f>
        <v>0</v>
      </c>
      <c r="P43">
        <f>INDEX('Raw Data'!B$1:B$998,$B43+$R$6+1)</f>
        <v>0</v>
      </c>
      <c r="Q43">
        <f>INDEX('Raw Data'!C$1:C$998,$B43+$R$6+1)</f>
        <v>0</v>
      </c>
      <c r="R43">
        <f>INDEX('Raw Data'!D$1:D$998,$B43+$R$6+1)</f>
        <v>0</v>
      </c>
      <c r="S43">
        <f>INDEX('Raw Data'!E$1:E$998,$B43+$R$6+1)</f>
        <v>0</v>
      </c>
      <c r="T43">
        <f>INDEX('Raw Data'!B$1:B$998,$B43+$V$6+1)</f>
        <v>0</v>
      </c>
      <c r="U43">
        <f>INDEX('Raw Data'!C$1:C$998,$B43+$V$6+1)</f>
        <v>0</v>
      </c>
      <c r="V43">
        <f>INDEX('Raw Data'!D$1:D$998,$B43+$V$6+1)</f>
        <v>0</v>
      </c>
      <c r="W43">
        <f>INDEX('Raw Data'!E$1:E$998,$B43+$V$6+1)</f>
        <v>0</v>
      </c>
      <c r="X43">
        <f>INDEX('Raw Data'!B$1:B$998,$B43+$Z$6+1)</f>
        <v>0</v>
      </c>
      <c r="Y43">
        <f>INDEX('Raw Data'!C$1:C$998,$B43+$Z$6+1)</f>
        <v>0</v>
      </c>
      <c r="Z43">
        <f>INDEX('Raw Data'!D$1:D$998,$B43+$Z$6+1)</f>
        <v>0</v>
      </c>
      <c r="AA43">
        <f>INDEX('Raw Data'!E$1:E$998,$B43+$Z$6+1)</f>
        <v>0</v>
      </c>
      <c r="AB43">
        <f>INDEX('Raw Data'!B$1:B$998,$B43+$AD$6+1)</f>
        <v>0</v>
      </c>
      <c r="AC43">
        <f>INDEX('Raw Data'!C$1:C$998,$B43+$AD$6+1)</f>
        <v>0</v>
      </c>
      <c r="AD43">
        <f>INDEX('Raw Data'!D$1:D$998,$B43+$AD$6+1)</f>
        <v>0</v>
      </c>
      <c r="AE43">
        <f>INDEX('Raw Data'!E$1:E$998,$B43+$AD$6+1)</f>
        <v>0</v>
      </c>
      <c r="AF43">
        <f>INDEX('Raw Data'!B$1:B$998,$B43+$AH$6+1)</f>
        <v>0</v>
      </c>
      <c r="AG43">
        <f>INDEX('Raw Data'!C$1:C$998,$B43+$AH$6+1)</f>
        <v>0</v>
      </c>
      <c r="AH43">
        <f>INDEX('Raw Data'!D$1:D$998,$B43+$AH$6+1)</f>
        <v>0</v>
      </c>
      <c r="AI43">
        <f>INDEX('Raw Data'!E$1:E$998,$B43+$AH$6+1)</f>
        <v>0</v>
      </c>
      <c r="AJ43">
        <f>INDEX('Raw Data'!B$1:B$998,$B43+$AL$6+1)</f>
        <v>0</v>
      </c>
      <c r="AK43">
        <f>INDEX('Raw Data'!C$1:C$998,$B43+$AL$6+1)</f>
        <v>0</v>
      </c>
      <c r="AL43">
        <f>INDEX('Raw Data'!D$1:D$998,$B43+$AL$6+1)</f>
        <v>0</v>
      </c>
      <c r="AM43">
        <f>INDEX('Raw Data'!E$1:E$998,$B43+$AL$6+1)</f>
        <v>0</v>
      </c>
      <c r="AN43">
        <f>INDEX('Raw Data'!B$1:B$998,$B43+$AP$6+1)</f>
        <v>0</v>
      </c>
      <c r="AO43">
        <f>INDEX('Raw Data'!C$1:C$998,$B43+$AP$6+1)</f>
        <v>0</v>
      </c>
      <c r="AP43">
        <f>INDEX('Raw Data'!D$1:D$998,$B43+$AP$6+1)</f>
        <v>0</v>
      </c>
      <c r="AQ43">
        <f>INDEX('Raw Data'!E$1:E$998,$B43+$AP$6+1)</f>
        <v>0</v>
      </c>
      <c r="AR43">
        <f>INDEX('Raw Data'!F$1:F$998,$B43+$AP$6+1)</f>
        <v>0</v>
      </c>
      <c r="AS43">
        <f>INDEX('Raw Data'!G$1:G$998,$B43+$AP$6+1)</f>
        <v>0</v>
      </c>
      <c r="AT43">
        <f>INDEX('Raw Data'!H$1:H$998,$B43+$AP$6+1)</f>
        <v>0</v>
      </c>
      <c r="AU43">
        <f>INDEX('Raw Data'!I$1:I$998,$B43+$AP$6+1)</f>
        <v>0</v>
      </c>
    </row>
    <row r="44" spans="2:47" ht="12.75">
      <c r="B44">
        <f t="shared" si="1"/>
        <v>434</v>
      </c>
      <c r="C44">
        <f>INDEX('Raw Data'!A$1:A$998,$B44)</f>
        <v>0</v>
      </c>
      <c r="D44">
        <f>INDEX('Raw Data'!B$1:B$998,$B44+$F$6+1)</f>
        <v>0</v>
      </c>
      <c r="E44">
        <f>INDEX('Raw Data'!C$1:C$998,$B44+$F$6+1)</f>
        <v>0</v>
      </c>
      <c r="F44">
        <f>INDEX('Raw Data'!D$1:D$998,$B44+$F$6+1)</f>
        <v>0</v>
      </c>
      <c r="G44">
        <f>INDEX('Raw Data'!E$1:E$998,$B44+$F$6+1)</f>
        <v>0</v>
      </c>
      <c r="H44">
        <f>INDEX('Raw Data'!B$1:B$998,$B44+$J$6+1)</f>
        <v>0</v>
      </c>
      <c r="I44">
        <f>INDEX('Raw Data'!C$1:C$998,$B44+$J$6+1)</f>
        <v>0</v>
      </c>
      <c r="J44">
        <f>INDEX('Raw Data'!D$1:D$998,$B44+$J$6+1)</f>
        <v>0</v>
      </c>
      <c r="K44">
        <f>INDEX('Raw Data'!E$1:E$998,$B44+$J$6+1)</f>
        <v>0</v>
      </c>
      <c r="L44">
        <f>INDEX('Raw Data'!B$1:B$998,$B44+$N$6+1)</f>
        <v>0</v>
      </c>
      <c r="M44">
        <f>INDEX('Raw Data'!C$1:C$998,$B44+$N$6+1)</f>
        <v>0</v>
      </c>
      <c r="N44">
        <f>INDEX('Raw Data'!D$1:D$998,$B44+$N$6+1)</f>
        <v>0</v>
      </c>
      <c r="O44">
        <f>INDEX('Raw Data'!E$1:E$998,$B44+$N$6+1)</f>
        <v>0</v>
      </c>
      <c r="P44">
        <f>INDEX('Raw Data'!B$1:B$998,$B44+$R$6+1)</f>
        <v>0</v>
      </c>
      <c r="Q44">
        <f>INDEX('Raw Data'!C$1:C$998,$B44+$R$6+1)</f>
        <v>0</v>
      </c>
      <c r="R44">
        <f>INDEX('Raw Data'!D$1:D$998,$B44+$R$6+1)</f>
        <v>0</v>
      </c>
      <c r="S44">
        <f>INDEX('Raw Data'!E$1:E$998,$B44+$R$6+1)</f>
        <v>0</v>
      </c>
      <c r="T44">
        <f>INDEX('Raw Data'!B$1:B$998,$B44+$V$6+1)</f>
        <v>0</v>
      </c>
      <c r="U44">
        <f>INDEX('Raw Data'!C$1:C$998,$B44+$V$6+1)</f>
        <v>0</v>
      </c>
      <c r="V44">
        <f>INDEX('Raw Data'!D$1:D$998,$B44+$V$6+1)</f>
        <v>0</v>
      </c>
      <c r="W44">
        <f>INDEX('Raw Data'!E$1:E$998,$B44+$V$6+1)</f>
        <v>0</v>
      </c>
      <c r="X44">
        <f>INDEX('Raw Data'!B$1:B$998,$B44+$Z$6+1)</f>
        <v>0</v>
      </c>
      <c r="Y44">
        <f>INDEX('Raw Data'!C$1:C$998,$B44+$Z$6+1)</f>
        <v>0</v>
      </c>
      <c r="Z44">
        <f>INDEX('Raw Data'!D$1:D$998,$B44+$Z$6+1)</f>
        <v>0</v>
      </c>
      <c r="AA44">
        <f>INDEX('Raw Data'!E$1:E$998,$B44+$Z$6+1)</f>
        <v>0</v>
      </c>
      <c r="AB44">
        <f>INDEX('Raw Data'!B$1:B$998,$B44+$AD$6+1)</f>
        <v>0</v>
      </c>
      <c r="AC44">
        <f>INDEX('Raw Data'!C$1:C$998,$B44+$AD$6+1)</f>
        <v>0</v>
      </c>
      <c r="AD44">
        <f>INDEX('Raw Data'!D$1:D$998,$B44+$AD$6+1)</f>
        <v>0</v>
      </c>
      <c r="AE44">
        <f>INDEX('Raw Data'!E$1:E$998,$B44+$AD$6+1)</f>
        <v>0</v>
      </c>
      <c r="AF44">
        <f>INDEX('Raw Data'!B$1:B$998,$B44+$AH$6+1)</f>
        <v>0</v>
      </c>
      <c r="AG44">
        <f>INDEX('Raw Data'!C$1:C$998,$B44+$AH$6+1)</f>
        <v>0</v>
      </c>
      <c r="AH44">
        <f>INDEX('Raw Data'!D$1:D$998,$B44+$AH$6+1)</f>
        <v>0</v>
      </c>
      <c r="AI44">
        <f>INDEX('Raw Data'!E$1:E$998,$B44+$AH$6+1)</f>
        <v>0</v>
      </c>
      <c r="AJ44">
        <f>INDEX('Raw Data'!B$1:B$998,$B44+$AL$6+1)</f>
        <v>0</v>
      </c>
      <c r="AK44">
        <f>INDEX('Raw Data'!C$1:C$998,$B44+$AL$6+1)</f>
        <v>0</v>
      </c>
      <c r="AL44">
        <f>INDEX('Raw Data'!D$1:D$998,$B44+$AL$6+1)</f>
        <v>0</v>
      </c>
      <c r="AM44">
        <f>INDEX('Raw Data'!E$1:E$998,$B44+$AL$6+1)</f>
        <v>0</v>
      </c>
      <c r="AN44">
        <f>INDEX('Raw Data'!B$1:B$998,$B44+$AP$6+1)</f>
        <v>0</v>
      </c>
      <c r="AO44">
        <f>INDEX('Raw Data'!C$1:C$998,$B44+$AP$6+1)</f>
        <v>0</v>
      </c>
      <c r="AP44">
        <f>INDEX('Raw Data'!D$1:D$998,$B44+$AP$6+1)</f>
        <v>0</v>
      </c>
      <c r="AQ44">
        <f>INDEX('Raw Data'!E$1:E$998,$B44+$AP$6+1)</f>
        <v>0</v>
      </c>
      <c r="AR44">
        <f>INDEX('Raw Data'!F$1:F$998,$B44+$AP$6+1)</f>
        <v>0</v>
      </c>
      <c r="AS44">
        <f>INDEX('Raw Data'!G$1:G$998,$B44+$AP$6+1)</f>
        <v>0</v>
      </c>
      <c r="AT44">
        <f>INDEX('Raw Data'!H$1:H$998,$B44+$AP$6+1)</f>
        <v>0</v>
      </c>
      <c r="AU44">
        <f>INDEX('Raw Data'!I$1:I$998,$B44+$AP$6+1)</f>
        <v>0</v>
      </c>
    </row>
    <row r="45" spans="2:47" ht="12.75">
      <c r="B45">
        <f t="shared" si="1"/>
        <v>447</v>
      </c>
      <c r="C45">
        <f>INDEX('Raw Data'!A$1:A$998,$B45)</f>
        <v>0</v>
      </c>
      <c r="D45">
        <f>INDEX('Raw Data'!B$1:B$998,$B45+$F$6+1)</f>
        <v>0</v>
      </c>
      <c r="E45">
        <f>INDEX('Raw Data'!C$1:C$998,$B45+$F$6+1)</f>
        <v>0</v>
      </c>
      <c r="F45">
        <f>INDEX('Raw Data'!D$1:D$998,$B45+$F$6+1)</f>
        <v>0</v>
      </c>
      <c r="G45">
        <f>INDEX('Raw Data'!E$1:E$998,$B45+$F$6+1)</f>
        <v>0</v>
      </c>
      <c r="H45">
        <f>INDEX('Raw Data'!B$1:B$998,$B45+$J$6+1)</f>
        <v>0</v>
      </c>
      <c r="I45">
        <f>INDEX('Raw Data'!C$1:C$998,$B45+$J$6+1)</f>
        <v>0</v>
      </c>
      <c r="J45">
        <f>INDEX('Raw Data'!D$1:D$998,$B45+$J$6+1)</f>
        <v>0</v>
      </c>
      <c r="K45">
        <f>INDEX('Raw Data'!E$1:E$998,$B45+$J$6+1)</f>
        <v>0</v>
      </c>
      <c r="L45">
        <f>INDEX('Raw Data'!B$1:B$998,$B45+$N$6+1)</f>
        <v>0</v>
      </c>
      <c r="M45">
        <f>INDEX('Raw Data'!C$1:C$998,$B45+$N$6+1)</f>
        <v>0</v>
      </c>
      <c r="N45">
        <f>INDEX('Raw Data'!D$1:D$998,$B45+$N$6+1)</f>
        <v>0</v>
      </c>
      <c r="O45">
        <f>INDEX('Raw Data'!E$1:E$998,$B45+$N$6+1)</f>
        <v>0</v>
      </c>
      <c r="P45">
        <f>INDEX('Raw Data'!B$1:B$998,$B45+$R$6+1)</f>
        <v>0</v>
      </c>
      <c r="Q45">
        <f>INDEX('Raw Data'!C$1:C$998,$B45+$R$6+1)</f>
        <v>0</v>
      </c>
      <c r="R45">
        <f>INDEX('Raw Data'!D$1:D$998,$B45+$R$6+1)</f>
        <v>0</v>
      </c>
      <c r="S45">
        <f>INDEX('Raw Data'!E$1:E$998,$B45+$R$6+1)</f>
        <v>0</v>
      </c>
      <c r="T45">
        <f>INDEX('Raw Data'!B$1:B$998,$B45+$V$6+1)</f>
        <v>0</v>
      </c>
      <c r="U45">
        <f>INDEX('Raw Data'!C$1:C$998,$B45+$V$6+1)</f>
        <v>0</v>
      </c>
      <c r="V45">
        <f>INDEX('Raw Data'!D$1:D$998,$B45+$V$6+1)</f>
        <v>0</v>
      </c>
      <c r="W45">
        <f>INDEX('Raw Data'!E$1:E$998,$B45+$V$6+1)</f>
        <v>0</v>
      </c>
      <c r="X45">
        <f>INDEX('Raw Data'!B$1:B$998,$B45+$Z$6+1)</f>
        <v>0</v>
      </c>
      <c r="Y45">
        <f>INDEX('Raw Data'!C$1:C$998,$B45+$Z$6+1)</f>
        <v>0</v>
      </c>
      <c r="Z45">
        <f>INDEX('Raw Data'!D$1:D$998,$B45+$Z$6+1)</f>
        <v>0</v>
      </c>
      <c r="AA45">
        <f>INDEX('Raw Data'!E$1:E$998,$B45+$Z$6+1)</f>
        <v>0</v>
      </c>
      <c r="AB45">
        <f>INDEX('Raw Data'!B$1:B$998,$B45+$AD$6+1)</f>
        <v>0</v>
      </c>
      <c r="AC45">
        <f>INDEX('Raw Data'!C$1:C$998,$B45+$AD$6+1)</f>
        <v>0</v>
      </c>
      <c r="AD45">
        <f>INDEX('Raw Data'!D$1:D$998,$B45+$AD$6+1)</f>
        <v>0</v>
      </c>
      <c r="AE45">
        <f>INDEX('Raw Data'!E$1:E$998,$B45+$AD$6+1)</f>
        <v>0</v>
      </c>
      <c r="AF45">
        <f>INDEX('Raw Data'!B$1:B$998,$B45+$AH$6+1)</f>
        <v>0</v>
      </c>
      <c r="AG45">
        <f>INDEX('Raw Data'!C$1:C$998,$B45+$AH$6+1)</f>
        <v>0</v>
      </c>
      <c r="AH45">
        <f>INDEX('Raw Data'!D$1:D$998,$B45+$AH$6+1)</f>
        <v>0</v>
      </c>
      <c r="AI45">
        <f>INDEX('Raw Data'!E$1:E$998,$B45+$AH$6+1)</f>
        <v>0</v>
      </c>
      <c r="AJ45">
        <f>INDEX('Raw Data'!B$1:B$998,$B45+$AL$6+1)</f>
        <v>0</v>
      </c>
      <c r="AK45">
        <f>INDEX('Raw Data'!C$1:C$998,$B45+$AL$6+1)</f>
        <v>0</v>
      </c>
      <c r="AL45">
        <f>INDEX('Raw Data'!D$1:D$998,$B45+$AL$6+1)</f>
        <v>0</v>
      </c>
      <c r="AM45">
        <f>INDEX('Raw Data'!E$1:E$998,$B45+$AL$6+1)</f>
        <v>0</v>
      </c>
      <c r="AN45">
        <f>INDEX('Raw Data'!B$1:B$998,$B45+$AP$6+1)</f>
        <v>0</v>
      </c>
      <c r="AO45">
        <f>INDEX('Raw Data'!C$1:C$998,$B45+$AP$6+1)</f>
        <v>0</v>
      </c>
      <c r="AP45">
        <f>INDEX('Raw Data'!D$1:D$998,$B45+$AP$6+1)</f>
        <v>0</v>
      </c>
      <c r="AQ45">
        <f>INDEX('Raw Data'!E$1:E$998,$B45+$AP$6+1)</f>
        <v>0</v>
      </c>
      <c r="AR45">
        <f>INDEX('Raw Data'!F$1:F$998,$B45+$AP$6+1)</f>
        <v>0</v>
      </c>
      <c r="AS45">
        <f>INDEX('Raw Data'!G$1:G$998,$B45+$AP$6+1)</f>
        <v>0</v>
      </c>
      <c r="AT45">
        <f>INDEX('Raw Data'!H$1:H$998,$B45+$AP$6+1)</f>
        <v>0</v>
      </c>
      <c r="AU45">
        <f>INDEX('Raw Data'!I$1:I$998,$B45+$AP$6+1)</f>
        <v>0</v>
      </c>
    </row>
    <row r="46" spans="2:47" ht="12.75">
      <c r="B46">
        <f t="shared" si="1"/>
        <v>460</v>
      </c>
      <c r="C46">
        <f>INDEX('Raw Data'!A$1:A$998,$B46)</f>
        <v>0</v>
      </c>
      <c r="D46">
        <f>INDEX('Raw Data'!B$1:B$998,$B46+$F$6+1)</f>
        <v>0</v>
      </c>
      <c r="E46">
        <f>INDEX('Raw Data'!C$1:C$998,$B46+$F$6+1)</f>
        <v>0</v>
      </c>
      <c r="F46">
        <f>INDEX('Raw Data'!D$1:D$998,$B46+$F$6+1)</f>
        <v>0</v>
      </c>
      <c r="G46">
        <f>INDEX('Raw Data'!E$1:E$998,$B46+$F$6+1)</f>
        <v>0</v>
      </c>
      <c r="H46">
        <f>INDEX('Raw Data'!B$1:B$998,$B46+$J$6+1)</f>
        <v>0</v>
      </c>
      <c r="I46">
        <f>INDEX('Raw Data'!C$1:C$998,$B46+$J$6+1)</f>
        <v>0</v>
      </c>
      <c r="J46">
        <f>INDEX('Raw Data'!D$1:D$998,$B46+$J$6+1)</f>
        <v>0</v>
      </c>
      <c r="K46">
        <f>INDEX('Raw Data'!E$1:E$998,$B46+$J$6+1)</f>
        <v>0</v>
      </c>
      <c r="L46">
        <f>INDEX('Raw Data'!B$1:B$998,$B46+$N$6+1)</f>
        <v>0</v>
      </c>
      <c r="M46">
        <f>INDEX('Raw Data'!C$1:C$998,$B46+$N$6+1)</f>
        <v>0</v>
      </c>
      <c r="N46">
        <f>INDEX('Raw Data'!D$1:D$998,$B46+$N$6+1)</f>
        <v>0</v>
      </c>
      <c r="O46">
        <f>INDEX('Raw Data'!E$1:E$998,$B46+$N$6+1)</f>
        <v>0</v>
      </c>
      <c r="P46">
        <f>INDEX('Raw Data'!B$1:B$998,$B46+$R$6+1)</f>
        <v>0</v>
      </c>
      <c r="Q46">
        <f>INDEX('Raw Data'!C$1:C$998,$B46+$R$6+1)</f>
        <v>0</v>
      </c>
      <c r="R46">
        <f>INDEX('Raw Data'!D$1:D$998,$B46+$R$6+1)</f>
        <v>0</v>
      </c>
      <c r="S46">
        <f>INDEX('Raw Data'!E$1:E$998,$B46+$R$6+1)</f>
        <v>0</v>
      </c>
      <c r="T46">
        <f>INDEX('Raw Data'!B$1:B$998,$B46+$V$6+1)</f>
        <v>0</v>
      </c>
      <c r="U46">
        <f>INDEX('Raw Data'!C$1:C$998,$B46+$V$6+1)</f>
        <v>0</v>
      </c>
      <c r="V46">
        <f>INDEX('Raw Data'!D$1:D$998,$B46+$V$6+1)</f>
        <v>0</v>
      </c>
      <c r="W46">
        <f>INDEX('Raw Data'!E$1:E$998,$B46+$V$6+1)</f>
        <v>0</v>
      </c>
      <c r="X46">
        <f>INDEX('Raw Data'!B$1:B$998,$B46+$Z$6+1)</f>
        <v>0</v>
      </c>
      <c r="Y46">
        <f>INDEX('Raw Data'!C$1:C$998,$B46+$Z$6+1)</f>
        <v>0</v>
      </c>
      <c r="Z46">
        <f>INDEX('Raw Data'!D$1:D$998,$B46+$Z$6+1)</f>
        <v>0</v>
      </c>
      <c r="AA46">
        <f>INDEX('Raw Data'!E$1:E$998,$B46+$Z$6+1)</f>
        <v>0</v>
      </c>
      <c r="AB46">
        <f>INDEX('Raw Data'!B$1:B$998,$B46+$AD$6+1)</f>
        <v>0</v>
      </c>
      <c r="AC46">
        <f>INDEX('Raw Data'!C$1:C$998,$B46+$AD$6+1)</f>
        <v>0</v>
      </c>
      <c r="AD46">
        <f>INDEX('Raw Data'!D$1:D$998,$B46+$AD$6+1)</f>
        <v>0</v>
      </c>
      <c r="AE46">
        <f>INDEX('Raw Data'!E$1:E$998,$B46+$AD$6+1)</f>
        <v>0</v>
      </c>
      <c r="AF46">
        <f>INDEX('Raw Data'!B$1:B$998,$B46+$AH$6+1)</f>
        <v>0</v>
      </c>
      <c r="AG46">
        <f>INDEX('Raw Data'!C$1:C$998,$B46+$AH$6+1)</f>
        <v>0</v>
      </c>
      <c r="AH46">
        <f>INDEX('Raw Data'!D$1:D$998,$B46+$AH$6+1)</f>
        <v>0</v>
      </c>
      <c r="AI46">
        <f>INDEX('Raw Data'!E$1:E$998,$B46+$AH$6+1)</f>
        <v>0</v>
      </c>
      <c r="AJ46">
        <f>INDEX('Raw Data'!B$1:B$998,$B46+$AL$6+1)</f>
        <v>0</v>
      </c>
      <c r="AK46">
        <f>INDEX('Raw Data'!C$1:C$998,$B46+$AL$6+1)</f>
        <v>0</v>
      </c>
      <c r="AL46">
        <f>INDEX('Raw Data'!D$1:D$998,$B46+$AL$6+1)</f>
        <v>0</v>
      </c>
      <c r="AM46">
        <f>INDEX('Raw Data'!E$1:E$998,$B46+$AL$6+1)</f>
        <v>0</v>
      </c>
      <c r="AN46">
        <f>INDEX('Raw Data'!B$1:B$998,$B46+$AP$6+1)</f>
        <v>0</v>
      </c>
      <c r="AO46">
        <f>INDEX('Raw Data'!C$1:C$998,$B46+$AP$6+1)</f>
        <v>0</v>
      </c>
      <c r="AP46">
        <f>INDEX('Raw Data'!D$1:D$998,$B46+$AP$6+1)</f>
        <v>0</v>
      </c>
      <c r="AQ46">
        <f>INDEX('Raw Data'!E$1:E$998,$B46+$AP$6+1)</f>
        <v>0</v>
      </c>
      <c r="AR46">
        <f>INDEX('Raw Data'!F$1:F$998,$B46+$AP$6+1)</f>
        <v>0</v>
      </c>
      <c r="AS46">
        <f>INDEX('Raw Data'!G$1:G$998,$B46+$AP$6+1)</f>
        <v>0</v>
      </c>
      <c r="AT46">
        <f>INDEX('Raw Data'!H$1:H$998,$B46+$AP$6+1)</f>
        <v>0</v>
      </c>
      <c r="AU46">
        <f>INDEX('Raw Data'!I$1:I$998,$B46+$AP$6+1)</f>
        <v>0</v>
      </c>
    </row>
    <row r="47" spans="2:47" ht="12.75">
      <c r="B47">
        <f t="shared" si="1"/>
        <v>473</v>
      </c>
      <c r="C47">
        <f>INDEX('Raw Data'!A$1:A$998,$B47)</f>
        <v>0</v>
      </c>
      <c r="D47">
        <f>INDEX('Raw Data'!B$1:B$998,$B47+$F$6+1)</f>
        <v>0</v>
      </c>
      <c r="E47">
        <f>INDEX('Raw Data'!C$1:C$998,$B47+$F$6+1)</f>
        <v>0</v>
      </c>
      <c r="F47">
        <f>INDEX('Raw Data'!D$1:D$998,$B47+$F$6+1)</f>
        <v>0</v>
      </c>
      <c r="G47">
        <f>INDEX('Raw Data'!E$1:E$998,$B47+$F$6+1)</f>
        <v>0</v>
      </c>
      <c r="H47">
        <f>INDEX('Raw Data'!B$1:B$998,$B47+$J$6+1)</f>
        <v>0</v>
      </c>
      <c r="I47">
        <f>INDEX('Raw Data'!C$1:C$998,$B47+$J$6+1)</f>
        <v>0</v>
      </c>
      <c r="J47">
        <f>INDEX('Raw Data'!D$1:D$998,$B47+$J$6+1)</f>
        <v>0</v>
      </c>
      <c r="K47">
        <f>INDEX('Raw Data'!E$1:E$998,$B47+$J$6+1)</f>
        <v>0</v>
      </c>
      <c r="L47">
        <f>INDEX('Raw Data'!B$1:B$998,$B47+$N$6+1)</f>
        <v>0</v>
      </c>
      <c r="M47">
        <f>INDEX('Raw Data'!C$1:C$998,$B47+$N$6+1)</f>
        <v>0</v>
      </c>
      <c r="N47">
        <f>INDEX('Raw Data'!D$1:D$998,$B47+$N$6+1)</f>
        <v>0</v>
      </c>
      <c r="O47">
        <f>INDEX('Raw Data'!E$1:E$998,$B47+$N$6+1)</f>
        <v>0</v>
      </c>
      <c r="P47">
        <f>INDEX('Raw Data'!B$1:B$998,$B47+$R$6+1)</f>
        <v>0</v>
      </c>
      <c r="Q47">
        <f>INDEX('Raw Data'!C$1:C$998,$B47+$R$6+1)</f>
        <v>0</v>
      </c>
      <c r="R47">
        <f>INDEX('Raw Data'!D$1:D$998,$B47+$R$6+1)</f>
        <v>0</v>
      </c>
      <c r="S47">
        <f>INDEX('Raw Data'!E$1:E$998,$B47+$R$6+1)</f>
        <v>0</v>
      </c>
      <c r="T47">
        <f>INDEX('Raw Data'!B$1:B$998,$B47+$V$6+1)</f>
        <v>0</v>
      </c>
      <c r="U47">
        <f>INDEX('Raw Data'!C$1:C$998,$B47+$V$6+1)</f>
        <v>0</v>
      </c>
      <c r="V47">
        <f>INDEX('Raw Data'!D$1:D$998,$B47+$V$6+1)</f>
        <v>0</v>
      </c>
      <c r="W47">
        <f>INDEX('Raw Data'!E$1:E$998,$B47+$V$6+1)</f>
        <v>0</v>
      </c>
      <c r="X47">
        <f>INDEX('Raw Data'!B$1:B$998,$B47+$Z$6+1)</f>
        <v>0</v>
      </c>
      <c r="Y47">
        <f>INDEX('Raw Data'!C$1:C$998,$B47+$Z$6+1)</f>
        <v>0</v>
      </c>
      <c r="Z47">
        <f>INDEX('Raw Data'!D$1:D$998,$B47+$Z$6+1)</f>
        <v>0</v>
      </c>
      <c r="AA47">
        <f>INDEX('Raw Data'!E$1:E$998,$B47+$Z$6+1)</f>
        <v>0</v>
      </c>
      <c r="AB47">
        <f>INDEX('Raw Data'!B$1:B$998,$B47+$AD$6+1)</f>
        <v>0</v>
      </c>
      <c r="AC47">
        <f>INDEX('Raw Data'!C$1:C$998,$B47+$AD$6+1)</f>
        <v>0</v>
      </c>
      <c r="AD47">
        <f>INDEX('Raw Data'!D$1:D$998,$B47+$AD$6+1)</f>
        <v>0</v>
      </c>
      <c r="AE47">
        <f>INDEX('Raw Data'!E$1:E$998,$B47+$AD$6+1)</f>
        <v>0</v>
      </c>
      <c r="AF47">
        <f>INDEX('Raw Data'!B$1:B$998,$B47+$AH$6+1)</f>
        <v>0</v>
      </c>
      <c r="AG47">
        <f>INDEX('Raw Data'!C$1:C$998,$B47+$AH$6+1)</f>
        <v>0</v>
      </c>
      <c r="AH47">
        <f>INDEX('Raw Data'!D$1:D$998,$B47+$AH$6+1)</f>
        <v>0</v>
      </c>
      <c r="AI47">
        <f>INDEX('Raw Data'!E$1:E$998,$B47+$AH$6+1)</f>
        <v>0</v>
      </c>
      <c r="AJ47">
        <f>INDEX('Raw Data'!B$1:B$998,$B47+$AL$6+1)</f>
        <v>0</v>
      </c>
      <c r="AK47">
        <f>INDEX('Raw Data'!C$1:C$998,$B47+$AL$6+1)</f>
        <v>0</v>
      </c>
      <c r="AL47">
        <f>INDEX('Raw Data'!D$1:D$998,$B47+$AL$6+1)</f>
        <v>0</v>
      </c>
      <c r="AM47">
        <f>INDEX('Raw Data'!E$1:E$998,$B47+$AL$6+1)</f>
        <v>0</v>
      </c>
      <c r="AN47">
        <f>INDEX('Raw Data'!B$1:B$998,$B47+$AP$6+1)</f>
        <v>0</v>
      </c>
      <c r="AO47">
        <f>INDEX('Raw Data'!C$1:C$998,$B47+$AP$6+1)</f>
        <v>0</v>
      </c>
      <c r="AP47">
        <f>INDEX('Raw Data'!D$1:D$998,$B47+$AP$6+1)</f>
        <v>0</v>
      </c>
      <c r="AQ47">
        <f>INDEX('Raw Data'!E$1:E$998,$B47+$AP$6+1)</f>
        <v>0</v>
      </c>
      <c r="AR47">
        <f>INDEX('Raw Data'!F$1:F$998,$B47+$AP$6+1)</f>
        <v>0</v>
      </c>
      <c r="AS47">
        <f>INDEX('Raw Data'!G$1:G$998,$B47+$AP$6+1)</f>
        <v>0</v>
      </c>
      <c r="AT47">
        <f>INDEX('Raw Data'!H$1:H$998,$B47+$AP$6+1)</f>
        <v>0</v>
      </c>
      <c r="AU47">
        <f>INDEX('Raw Data'!I$1:I$998,$B47+$AP$6+1)</f>
        <v>0</v>
      </c>
    </row>
    <row r="48" spans="2:47" ht="12.75">
      <c r="B48">
        <f t="shared" si="1"/>
        <v>486</v>
      </c>
      <c r="C48">
        <f>INDEX('Raw Data'!A$1:A$998,$B48)</f>
        <v>0</v>
      </c>
      <c r="D48">
        <f>INDEX('Raw Data'!B$1:B$998,$B48+$F$6+1)</f>
        <v>0</v>
      </c>
      <c r="E48">
        <f>INDEX('Raw Data'!C$1:C$998,$B48+$F$6+1)</f>
        <v>0</v>
      </c>
      <c r="F48">
        <f>INDEX('Raw Data'!D$1:D$998,$B48+$F$6+1)</f>
        <v>0</v>
      </c>
      <c r="G48">
        <f>INDEX('Raw Data'!E$1:E$998,$B48+$F$6+1)</f>
        <v>0</v>
      </c>
      <c r="H48">
        <f>INDEX('Raw Data'!B$1:B$998,$B48+$J$6+1)</f>
        <v>0</v>
      </c>
      <c r="I48">
        <f>INDEX('Raw Data'!C$1:C$998,$B48+$J$6+1)</f>
        <v>0</v>
      </c>
      <c r="J48">
        <f>INDEX('Raw Data'!D$1:D$998,$B48+$J$6+1)</f>
        <v>0</v>
      </c>
      <c r="K48">
        <f>INDEX('Raw Data'!E$1:E$998,$B48+$J$6+1)</f>
        <v>0</v>
      </c>
      <c r="L48">
        <f>INDEX('Raw Data'!B$1:B$998,$B48+$N$6+1)</f>
        <v>0</v>
      </c>
      <c r="M48">
        <f>INDEX('Raw Data'!C$1:C$998,$B48+$N$6+1)</f>
        <v>0</v>
      </c>
      <c r="N48">
        <f>INDEX('Raw Data'!D$1:D$998,$B48+$N$6+1)</f>
        <v>0</v>
      </c>
      <c r="O48">
        <f>INDEX('Raw Data'!E$1:E$998,$B48+$N$6+1)</f>
        <v>0</v>
      </c>
      <c r="P48">
        <f>INDEX('Raw Data'!B$1:B$998,$B48+$R$6+1)</f>
        <v>0</v>
      </c>
      <c r="Q48">
        <f>INDEX('Raw Data'!C$1:C$998,$B48+$R$6+1)</f>
        <v>0</v>
      </c>
      <c r="R48">
        <f>INDEX('Raw Data'!D$1:D$998,$B48+$R$6+1)</f>
        <v>0</v>
      </c>
      <c r="S48">
        <f>INDEX('Raw Data'!E$1:E$998,$B48+$R$6+1)</f>
        <v>0</v>
      </c>
      <c r="T48">
        <f>INDEX('Raw Data'!B$1:B$998,$B48+$V$6+1)</f>
        <v>0</v>
      </c>
      <c r="U48">
        <f>INDEX('Raw Data'!C$1:C$998,$B48+$V$6+1)</f>
        <v>0</v>
      </c>
      <c r="V48">
        <f>INDEX('Raw Data'!D$1:D$998,$B48+$V$6+1)</f>
        <v>0</v>
      </c>
      <c r="W48">
        <f>INDEX('Raw Data'!E$1:E$998,$B48+$V$6+1)</f>
        <v>0</v>
      </c>
      <c r="X48">
        <f>INDEX('Raw Data'!B$1:B$998,$B48+$Z$6+1)</f>
        <v>0</v>
      </c>
      <c r="Y48">
        <f>INDEX('Raw Data'!C$1:C$998,$B48+$Z$6+1)</f>
        <v>0</v>
      </c>
      <c r="Z48">
        <f>INDEX('Raw Data'!D$1:D$998,$B48+$Z$6+1)</f>
        <v>0</v>
      </c>
      <c r="AA48">
        <f>INDEX('Raw Data'!E$1:E$998,$B48+$Z$6+1)</f>
        <v>0</v>
      </c>
      <c r="AB48">
        <f>INDEX('Raw Data'!B$1:B$998,$B48+$AD$6+1)</f>
        <v>0</v>
      </c>
      <c r="AC48">
        <f>INDEX('Raw Data'!C$1:C$998,$B48+$AD$6+1)</f>
        <v>0</v>
      </c>
      <c r="AD48">
        <f>INDEX('Raw Data'!D$1:D$998,$B48+$AD$6+1)</f>
        <v>0</v>
      </c>
      <c r="AE48">
        <f>INDEX('Raw Data'!E$1:E$998,$B48+$AD$6+1)</f>
        <v>0</v>
      </c>
      <c r="AF48">
        <f>INDEX('Raw Data'!B$1:B$998,$B48+$AH$6+1)</f>
        <v>0</v>
      </c>
      <c r="AG48">
        <f>INDEX('Raw Data'!C$1:C$998,$B48+$AH$6+1)</f>
        <v>0</v>
      </c>
      <c r="AH48">
        <f>INDEX('Raw Data'!D$1:D$998,$B48+$AH$6+1)</f>
        <v>0</v>
      </c>
      <c r="AI48">
        <f>INDEX('Raw Data'!E$1:E$998,$B48+$AH$6+1)</f>
        <v>0</v>
      </c>
      <c r="AJ48">
        <f>INDEX('Raw Data'!B$1:B$998,$B48+$AL$6+1)</f>
        <v>0</v>
      </c>
      <c r="AK48">
        <f>INDEX('Raw Data'!C$1:C$998,$B48+$AL$6+1)</f>
        <v>0</v>
      </c>
      <c r="AL48">
        <f>INDEX('Raw Data'!D$1:D$998,$B48+$AL$6+1)</f>
        <v>0</v>
      </c>
      <c r="AM48">
        <f>INDEX('Raw Data'!E$1:E$998,$B48+$AL$6+1)</f>
        <v>0</v>
      </c>
      <c r="AN48">
        <f>INDEX('Raw Data'!B$1:B$998,$B48+$AP$6+1)</f>
        <v>0</v>
      </c>
      <c r="AO48">
        <f>INDEX('Raw Data'!C$1:C$998,$B48+$AP$6+1)</f>
        <v>0</v>
      </c>
      <c r="AP48">
        <f>INDEX('Raw Data'!D$1:D$998,$B48+$AP$6+1)</f>
        <v>0</v>
      </c>
      <c r="AQ48">
        <f>INDEX('Raw Data'!E$1:E$998,$B48+$AP$6+1)</f>
        <v>0</v>
      </c>
      <c r="AR48">
        <f>INDEX('Raw Data'!F$1:F$998,$B48+$AP$6+1)</f>
        <v>0</v>
      </c>
      <c r="AS48">
        <f>INDEX('Raw Data'!G$1:G$998,$B48+$AP$6+1)</f>
        <v>0</v>
      </c>
      <c r="AT48">
        <f>INDEX('Raw Data'!H$1:H$998,$B48+$AP$6+1)</f>
        <v>0</v>
      </c>
      <c r="AU48">
        <f>INDEX('Raw Data'!I$1:I$998,$B48+$AP$6+1)</f>
        <v>0</v>
      </c>
    </row>
    <row r="49" spans="2:47" ht="12.75">
      <c r="B49">
        <f t="shared" si="1"/>
        <v>499</v>
      </c>
      <c r="C49">
        <f>INDEX('Raw Data'!A$1:A$998,$B49)</f>
        <v>0</v>
      </c>
      <c r="D49">
        <f>INDEX('Raw Data'!B$1:B$998,$B49+$F$6+1)</f>
        <v>0</v>
      </c>
      <c r="E49">
        <f>INDEX('Raw Data'!C$1:C$998,$B49+$F$6+1)</f>
        <v>0</v>
      </c>
      <c r="F49">
        <f>INDEX('Raw Data'!D$1:D$998,$B49+$F$6+1)</f>
        <v>0</v>
      </c>
      <c r="G49">
        <f>INDEX('Raw Data'!E$1:E$998,$B49+$F$6+1)</f>
        <v>0</v>
      </c>
      <c r="H49">
        <f>INDEX('Raw Data'!B$1:B$998,$B49+$J$6+1)</f>
        <v>0</v>
      </c>
      <c r="I49">
        <f>INDEX('Raw Data'!C$1:C$998,$B49+$J$6+1)</f>
        <v>0</v>
      </c>
      <c r="J49">
        <f>INDEX('Raw Data'!D$1:D$998,$B49+$J$6+1)</f>
        <v>0</v>
      </c>
      <c r="K49">
        <f>INDEX('Raw Data'!E$1:E$998,$B49+$J$6+1)</f>
        <v>0</v>
      </c>
      <c r="L49">
        <f>INDEX('Raw Data'!B$1:B$998,$B49+$N$6+1)</f>
        <v>0</v>
      </c>
      <c r="M49">
        <f>INDEX('Raw Data'!C$1:C$998,$B49+$N$6+1)</f>
        <v>0</v>
      </c>
      <c r="N49">
        <f>INDEX('Raw Data'!D$1:D$998,$B49+$N$6+1)</f>
        <v>0</v>
      </c>
      <c r="O49">
        <f>INDEX('Raw Data'!E$1:E$998,$B49+$N$6+1)</f>
        <v>0</v>
      </c>
      <c r="P49">
        <f>INDEX('Raw Data'!B$1:B$998,$B49+$R$6+1)</f>
        <v>0</v>
      </c>
      <c r="Q49">
        <f>INDEX('Raw Data'!C$1:C$998,$B49+$R$6+1)</f>
        <v>0</v>
      </c>
      <c r="R49">
        <f>INDEX('Raw Data'!D$1:D$998,$B49+$R$6+1)</f>
        <v>0</v>
      </c>
      <c r="S49">
        <f>INDEX('Raw Data'!E$1:E$998,$B49+$R$6+1)</f>
        <v>0</v>
      </c>
      <c r="T49">
        <f>INDEX('Raw Data'!B$1:B$998,$B49+$V$6+1)</f>
        <v>0</v>
      </c>
      <c r="U49">
        <f>INDEX('Raw Data'!C$1:C$998,$B49+$V$6+1)</f>
        <v>0</v>
      </c>
      <c r="V49">
        <f>INDEX('Raw Data'!D$1:D$998,$B49+$V$6+1)</f>
        <v>0</v>
      </c>
      <c r="W49">
        <f>INDEX('Raw Data'!E$1:E$998,$B49+$V$6+1)</f>
        <v>0</v>
      </c>
      <c r="X49">
        <f>INDEX('Raw Data'!B$1:B$998,$B49+$Z$6+1)</f>
        <v>0</v>
      </c>
      <c r="Y49">
        <f>INDEX('Raw Data'!C$1:C$998,$B49+$Z$6+1)</f>
        <v>0</v>
      </c>
      <c r="Z49">
        <f>INDEX('Raw Data'!D$1:D$998,$B49+$Z$6+1)</f>
        <v>0</v>
      </c>
      <c r="AA49">
        <f>INDEX('Raw Data'!E$1:E$998,$B49+$Z$6+1)</f>
        <v>0</v>
      </c>
      <c r="AB49">
        <f>INDEX('Raw Data'!B$1:B$998,$B49+$AD$6+1)</f>
        <v>0</v>
      </c>
      <c r="AC49">
        <f>INDEX('Raw Data'!C$1:C$998,$B49+$AD$6+1)</f>
        <v>0</v>
      </c>
      <c r="AD49">
        <f>INDEX('Raw Data'!D$1:D$998,$B49+$AD$6+1)</f>
        <v>0</v>
      </c>
      <c r="AE49">
        <f>INDEX('Raw Data'!E$1:E$998,$B49+$AD$6+1)</f>
        <v>0</v>
      </c>
      <c r="AF49">
        <f>INDEX('Raw Data'!B$1:B$998,$B49+$AH$6+1)</f>
        <v>0</v>
      </c>
      <c r="AG49">
        <f>INDEX('Raw Data'!C$1:C$998,$B49+$AH$6+1)</f>
        <v>0</v>
      </c>
      <c r="AH49">
        <f>INDEX('Raw Data'!D$1:D$998,$B49+$AH$6+1)</f>
        <v>0</v>
      </c>
      <c r="AI49">
        <f>INDEX('Raw Data'!E$1:E$998,$B49+$AH$6+1)</f>
        <v>0</v>
      </c>
      <c r="AJ49">
        <f>INDEX('Raw Data'!B$1:B$998,$B49+$AL$6+1)</f>
        <v>0</v>
      </c>
      <c r="AK49">
        <f>INDEX('Raw Data'!C$1:C$998,$B49+$AL$6+1)</f>
        <v>0</v>
      </c>
      <c r="AL49">
        <f>INDEX('Raw Data'!D$1:D$998,$B49+$AL$6+1)</f>
        <v>0</v>
      </c>
      <c r="AM49">
        <f>INDEX('Raw Data'!E$1:E$998,$B49+$AL$6+1)</f>
        <v>0</v>
      </c>
      <c r="AN49">
        <f>INDEX('Raw Data'!B$1:B$998,$B49+$AP$6+1)</f>
        <v>0</v>
      </c>
      <c r="AO49">
        <f>INDEX('Raw Data'!C$1:C$998,$B49+$AP$6+1)</f>
        <v>0</v>
      </c>
      <c r="AP49">
        <f>INDEX('Raw Data'!D$1:D$998,$B49+$AP$6+1)</f>
        <v>0</v>
      </c>
      <c r="AQ49">
        <f>INDEX('Raw Data'!E$1:E$998,$B49+$AP$6+1)</f>
        <v>0</v>
      </c>
      <c r="AR49">
        <f>INDEX('Raw Data'!F$1:F$998,$B49+$AP$6+1)</f>
        <v>0</v>
      </c>
      <c r="AS49">
        <f>INDEX('Raw Data'!G$1:G$998,$B49+$AP$6+1)</f>
        <v>0</v>
      </c>
      <c r="AT49">
        <f>INDEX('Raw Data'!H$1:H$998,$B49+$AP$6+1)</f>
        <v>0</v>
      </c>
      <c r="AU49">
        <f>INDEX('Raw Data'!I$1:I$998,$B49+$AP$6+1)</f>
        <v>0</v>
      </c>
    </row>
    <row r="51" ht="12.75">
      <c r="B51" s="2" t="s">
        <v>23</v>
      </c>
    </row>
    <row r="53" spans="3:25" ht="12.75">
      <c r="C53" t="s">
        <v>19</v>
      </c>
      <c r="D53" s="3" t="e">
        <f>D9</f>
        <v>#VALUE!</v>
      </c>
      <c r="E53" s="3"/>
      <c r="F53" s="3" t="str">
        <f>H9</f>
        <v>0ug (-ve control) (E07     )</v>
      </c>
      <c r="G53" s="3"/>
      <c r="H53" s="3" t="str">
        <f>L9</f>
        <v>0ug (-ve control) (E05     )</v>
      </c>
      <c r="I53" s="3"/>
      <c r="J53" s="3" t="str">
        <f>P9</f>
        <v>6ug (D10     )</v>
      </c>
      <c r="K53" s="3"/>
      <c r="L53" s="3" t="str">
        <f>T9</f>
        <v>6ug (D08     )</v>
      </c>
      <c r="M53" s="3"/>
      <c r="N53" s="3" t="str">
        <f>X9</f>
        <v>4ug (D06     )</v>
      </c>
      <c r="O53" s="3"/>
      <c r="P53" s="3" t="str">
        <f>AB9</f>
        <v>4ug (D04     )</v>
      </c>
      <c r="Q53" s="3"/>
      <c r="R53" s="3" t="str">
        <f>AF9</f>
        <v>2ug (+ve control) (C09     )</v>
      </c>
      <c r="S53" s="3"/>
      <c r="T53" s="3" t="str">
        <f>AJ9</f>
        <v>2ug (+ve control) (C07     )</v>
      </c>
      <c r="U53" s="3"/>
      <c r="V53" s="3" t="str">
        <f>AN9</f>
        <v>1ug (C05     )</v>
      </c>
      <c r="W53" s="3"/>
      <c r="X53" s="14" t="str">
        <f>AR9</f>
        <v>1ug (C03     )</v>
      </c>
      <c r="Y53" s="14"/>
    </row>
    <row r="54" spans="4:25" ht="12.75">
      <c r="D54" t="s">
        <v>20</v>
      </c>
      <c r="E54" t="s">
        <v>21</v>
      </c>
      <c r="F54" t="s">
        <v>20</v>
      </c>
      <c r="G54" t="s">
        <v>21</v>
      </c>
      <c r="H54" t="s">
        <v>20</v>
      </c>
      <c r="I54" t="s">
        <v>21</v>
      </c>
      <c r="J54" t="s">
        <v>20</v>
      </c>
      <c r="K54" t="s">
        <v>21</v>
      </c>
      <c r="L54" t="s">
        <v>20</v>
      </c>
      <c r="M54" t="s">
        <v>21</v>
      </c>
      <c r="N54" t="s">
        <v>20</v>
      </c>
      <c r="O54" t="s">
        <v>21</v>
      </c>
      <c r="P54" t="s">
        <v>20</v>
      </c>
      <c r="Q54" t="s">
        <v>21</v>
      </c>
      <c r="R54" t="s">
        <v>20</v>
      </c>
      <c r="S54" t="s">
        <v>21</v>
      </c>
      <c r="T54" t="s">
        <v>20</v>
      </c>
      <c r="U54" t="s">
        <v>21</v>
      </c>
      <c r="V54" t="s">
        <v>20</v>
      </c>
      <c r="W54" t="s">
        <v>21</v>
      </c>
      <c r="X54" t="s">
        <v>20</v>
      </c>
      <c r="Y54" t="s">
        <v>21</v>
      </c>
    </row>
    <row r="55" spans="2:25" ht="12.75">
      <c r="B55">
        <f aca="true" t="shared" si="2" ref="B55:B93">INT(C11/100)*60+C11-INT(C11/100)*100</f>
        <v>662</v>
      </c>
      <c r="C55">
        <f aca="true" t="shared" si="3" ref="C55:C83">IF(B55&lt;&gt;0,B55-B$55,0)</f>
        <v>0</v>
      </c>
      <c r="D55" s="4">
        <f>AVERAGE(D11:G11)</f>
        <v>0</v>
      </c>
      <c r="E55" s="6">
        <f>STDEV(D11:G11)</f>
        <v>0</v>
      </c>
      <c r="F55" s="4">
        <f>AVERAGE(H11:K11)</f>
        <v>27.5</v>
      </c>
      <c r="G55" s="6">
        <f>STDEV(H11:K11)</f>
        <v>5</v>
      </c>
      <c r="H55" s="4">
        <f>AVERAGE(L11:O11)</f>
        <v>1287.5</v>
      </c>
      <c r="I55" s="6">
        <f>STDEV(L11:O11)</f>
        <v>25</v>
      </c>
      <c r="J55" s="4">
        <f>AVERAGE(P11:S11)</f>
        <v>737.5</v>
      </c>
      <c r="K55" s="6">
        <f>STDEV(P11:S11)</f>
        <v>79.32002689527197</v>
      </c>
      <c r="L55" s="4">
        <f>AVERAGE(T11:W11)</f>
        <v>1092.5</v>
      </c>
      <c r="M55" s="6">
        <f>STDEV(T11:W11)</f>
        <v>117.29592206608606</v>
      </c>
      <c r="N55" s="4">
        <f>AVERAGE(X11:AA11)</f>
        <v>910</v>
      </c>
      <c r="O55" s="6">
        <f>STDEV(X11:AA11)</f>
        <v>115.75836902790225</v>
      </c>
      <c r="P55" s="4">
        <f>AVERAGE(AB11:AE11)</f>
        <v>832.5</v>
      </c>
      <c r="Q55" s="6">
        <f>STDEV(AB11:AE11)</f>
        <v>89.9536917900909</v>
      </c>
      <c r="R55" s="4">
        <f>AVERAGE(AF11:AI11)</f>
        <v>1022.5</v>
      </c>
      <c r="S55" s="6">
        <f>STDEV(AF11:AI11)</f>
        <v>135.9840676942217</v>
      </c>
      <c r="T55" s="4">
        <f>AVERAGE(AJ11:AM11)</f>
        <v>1032.5</v>
      </c>
      <c r="U55" s="6">
        <f>STDEV(AJ11:AM11)</f>
        <v>133.75973484822205</v>
      </c>
      <c r="V55" s="4">
        <f>AVERAGE(AN11:AQ11)</f>
        <v>1247.5</v>
      </c>
      <c r="W55" s="6">
        <f>STDEV(AN11:AQ11)</f>
        <v>193.7997248020062</v>
      </c>
      <c r="X55">
        <f>AVERAGE(AR11:AU11)</f>
        <v>992.5</v>
      </c>
      <c r="Y55">
        <f>STDEV(AR11:AU11)</f>
        <v>134.75286020464773</v>
      </c>
    </row>
    <row r="56" spans="2:25" ht="12.75">
      <c r="B56">
        <f t="shared" si="2"/>
        <v>722</v>
      </c>
      <c r="C56">
        <f t="shared" si="3"/>
        <v>60</v>
      </c>
      <c r="D56" s="4">
        <f aca="true" t="shared" si="4" ref="D56:D83">AVERAGE(D12:G12)</f>
        <v>0</v>
      </c>
      <c r="E56" s="6">
        <f aca="true" t="shared" si="5" ref="E56:E83">STDEV(D12:G12)</f>
        <v>0</v>
      </c>
      <c r="F56" s="4">
        <f aca="true" t="shared" si="6" ref="F56:F83">AVERAGE(H12:K12)</f>
        <v>972.5</v>
      </c>
      <c r="G56" s="6">
        <f aca="true" t="shared" si="7" ref="G56:G83">STDEV(H12:K12)</f>
        <v>35</v>
      </c>
      <c r="H56" s="4">
        <f aca="true" t="shared" si="8" ref="H56:H83">AVERAGE(L12:O12)</f>
        <v>1520</v>
      </c>
      <c r="I56" s="6">
        <f aca="true" t="shared" si="9" ref="I56:I83">STDEV(L12:O12)</f>
        <v>35.59026084010437</v>
      </c>
      <c r="J56" s="4">
        <f aca="true" t="shared" si="10" ref="J56:J83">AVERAGE(P12:S12)</f>
        <v>27872.5</v>
      </c>
      <c r="K56" s="6">
        <f aca="true" t="shared" si="11" ref="K56:K83">STDEV(P12:S12)</f>
        <v>1332.7509144622636</v>
      </c>
      <c r="L56" s="4">
        <f aca="true" t="shared" si="12" ref="L56:L83">AVERAGE(T12:W12)</f>
        <v>32850</v>
      </c>
      <c r="M56" s="6">
        <f aca="true" t="shared" si="13" ref="M56:M83">STDEV(T12:W12)</f>
        <v>4972.102171114347</v>
      </c>
      <c r="N56" s="4">
        <f aca="true" t="shared" si="14" ref="N56:N83">AVERAGE(X12:AA12)</f>
        <v>52042.5</v>
      </c>
      <c r="O56" s="6">
        <f aca="true" t="shared" si="15" ref="O56:O83">STDEV(X12:AA12)</f>
        <v>2800.290163536629</v>
      </c>
      <c r="P56" s="4">
        <f aca="true" t="shared" si="16" ref="P56:P83">AVERAGE(AB12:AE12)</f>
        <v>33580</v>
      </c>
      <c r="Q56" s="6">
        <f aca="true" t="shared" si="17" ref="Q56:Q83">STDEV(AB12:AE12)</f>
        <v>2799.761894637947</v>
      </c>
      <c r="R56" s="4">
        <f aca="true" t="shared" si="18" ref="R56:R83">AVERAGE(AF12:AI12)</f>
        <v>30322.5</v>
      </c>
      <c r="S56" s="6">
        <f aca="true" t="shared" si="19" ref="S56:S83">STDEV(AF12:AI12)</f>
        <v>2131.8126090254746</v>
      </c>
      <c r="T56" s="4">
        <f aca="true" t="shared" si="20" ref="T56:T83">AVERAGE(AJ12:AM12)</f>
        <v>39480</v>
      </c>
      <c r="U56" s="6">
        <f aca="true" t="shared" si="21" ref="U56:U83">STDEV(AJ12:AM12)</f>
        <v>3404.6732589192757</v>
      </c>
      <c r="V56" s="4">
        <f aca="true" t="shared" si="22" ref="V56:V83">AVERAGE(AN12:AQ12)</f>
        <v>8705</v>
      </c>
      <c r="W56" s="6">
        <f aca="true" t="shared" si="23" ref="W56:W83">STDEV(AN12:AQ12)</f>
        <v>773.843222709441</v>
      </c>
      <c r="X56">
        <f>AVERAGE(AR12:AU12)</f>
        <v>8370</v>
      </c>
      <c r="Y56">
        <f>STDEV(AR12:AU12)</f>
        <v>535.2258090438714</v>
      </c>
    </row>
    <row r="57" spans="2:25" ht="12.75">
      <c r="B57">
        <f t="shared" si="2"/>
        <v>782</v>
      </c>
      <c r="C57">
        <f t="shared" si="3"/>
        <v>120</v>
      </c>
      <c r="D57" s="4">
        <f t="shared" si="4"/>
        <v>0</v>
      </c>
      <c r="E57" s="6">
        <f t="shared" si="5"/>
        <v>0</v>
      </c>
      <c r="F57" s="4">
        <f t="shared" si="6"/>
        <v>870</v>
      </c>
      <c r="G57" s="6">
        <f t="shared" si="7"/>
        <v>146.5150731722394</v>
      </c>
      <c r="H57" s="4">
        <f t="shared" si="8"/>
        <v>2067.5</v>
      </c>
      <c r="I57" s="6">
        <f t="shared" si="9"/>
        <v>22.173557826083453</v>
      </c>
      <c r="J57" s="4">
        <f t="shared" si="10"/>
        <v>50027.5</v>
      </c>
      <c r="K57" s="6">
        <f t="shared" si="11"/>
        <v>1184.6905362442408</v>
      </c>
      <c r="L57" s="4">
        <f t="shared" si="12"/>
        <v>70852.5</v>
      </c>
      <c r="M57" s="6">
        <f t="shared" si="13"/>
        <v>1483.9895552193082</v>
      </c>
      <c r="N57" s="4">
        <f t="shared" si="14"/>
        <v>76395</v>
      </c>
      <c r="O57" s="6">
        <f t="shared" si="15"/>
        <v>246.91429012243634</v>
      </c>
      <c r="P57" s="4">
        <f t="shared" si="16"/>
        <v>59827.5</v>
      </c>
      <c r="Q57" s="6">
        <f t="shared" si="17"/>
        <v>1702.1628398403407</v>
      </c>
      <c r="R57" s="4">
        <f t="shared" si="18"/>
        <v>61167.5</v>
      </c>
      <c r="S57" s="6">
        <f t="shared" si="19"/>
        <v>691.9718202354775</v>
      </c>
      <c r="T57" s="4">
        <f t="shared" si="20"/>
        <v>79207.5</v>
      </c>
      <c r="U57" s="6">
        <f t="shared" si="21"/>
        <v>3672.178054869707</v>
      </c>
      <c r="V57" s="4">
        <f t="shared" si="22"/>
        <v>18535</v>
      </c>
      <c r="W57" s="6">
        <f t="shared" si="23"/>
        <v>135.27749258468683</v>
      </c>
      <c r="X57">
        <f aca="true" t="shared" si="24" ref="X57:X93">AVERAGE(AR13:AU13)</f>
        <v>17382.5</v>
      </c>
      <c r="Y57">
        <f aca="true" t="shared" si="25" ref="Y57:Y93">STDEV(AR13:AU13)</f>
        <v>396.93618294800655</v>
      </c>
    </row>
    <row r="58" spans="2:25" ht="12.75">
      <c r="B58">
        <f t="shared" si="2"/>
        <v>842</v>
      </c>
      <c r="C58">
        <f t="shared" si="3"/>
        <v>180</v>
      </c>
      <c r="D58" s="4">
        <f t="shared" si="4"/>
        <v>0</v>
      </c>
      <c r="E58" s="6">
        <f t="shared" si="5"/>
        <v>0</v>
      </c>
      <c r="F58" s="4">
        <f t="shared" si="6"/>
        <v>1797.5</v>
      </c>
      <c r="G58" s="6">
        <f t="shared" si="7"/>
        <v>218.68927728629038</v>
      </c>
      <c r="H58" s="4">
        <f t="shared" si="8"/>
        <v>2470</v>
      </c>
      <c r="I58" s="6">
        <f t="shared" si="9"/>
        <v>39.15780041490243</v>
      </c>
      <c r="J58" s="4">
        <f t="shared" si="10"/>
        <v>68917.5</v>
      </c>
      <c r="K58" s="6">
        <f t="shared" si="11"/>
        <v>1121.23072261392</v>
      </c>
      <c r="L58" s="4">
        <f t="shared" si="12"/>
        <v>100570</v>
      </c>
      <c r="M58" s="6">
        <f t="shared" si="13"/>
        <v>3570.4061393628594</v>
      </c>
      <c r="N58" s="4">
        <f t="shared" si="14"/>
        <v>98562.5</v>
      </c>
      <c r="O58" s="6">
        <f t="shared" si="15"/>
        <v>327.2486312678277</v>
      </c>
      <c r="P58" s="4">
        <f t="shared" si="16"/>
        <v>82250</v>
      </c>
      <c r="Q58" s="6">
        <f t="shared" si="17"/>
        <v>1684.0031670595713</v>
      </c>
      <c r="R58" s="4">
        <f t="shared" si="18"/>
        <v>85775</v>
      </c>
      <c r="S58" s="6">
        <f t="shared" si="19"/>
        <v>809.6295449154509</v>
      </c>
      <c r="T58" s="4">
        <f t="shared" si="20"/>
        <v>103107.5</v>
      </c>
      <c r="U58" s="6">
        <f t="shared" si="21"/>
        <v>3625.8274917596395</v>
      </c>
      <c r="V58" s="4">
        <f t="shared" si="22"/>
        <v>27332.5</v>
      </c>
      <c r="W58" s="6">
        <f t="shared" si="23"/>
        <v>224.70350835415692</v>
      </c>
      <c r="X58">
        <f>AVERAGE(AR14:AU14)</f>
        <v>26305</v>
      </c>
      <c r="Y58">
        <f>STDEV(AR14:AU14)</f>
        <v>376.87309977409285</v>
      </c>
    </row>
    <row r="59" spans="2:25" ht="12.75">
      <c r="B59">
        <f t="shared" si="2"/>
        <v>902</v>
      </c>
      <c r="C59">
        <f t="shared" si="3"/>
        <v>240</v>
      </c>
      <c r="D59" s="4">
        <f t="shared" si="4"/>
        <v>0</v>
      </c>
      <c r="E59" s="6">
        <f t="shared" si="5"/>
        <v>0</v>
      </c>
      <c r="F59" s="4">
        <f t="shared" si="6"/>
        <v>3587.5</v>
      </c>
      <c r="G59" s="6">
        <f t="shared" si="7"/>
        <v>1061.0804242217773</v>
      </c>
      <c r="H59" s="4">
        <f t="shared" si="8"/>
        <v>3362.5</v>
      </c>
      <c r="I59" s="6">
        <f t="shared" si="9"/>
        <v>1078.4672765859273</v>
      </c>
      <c r="J59" s="4">
        <f t="shared" si="10"/>
        <v>89310</v>
      </c>
      <c r="K59" s="6">
        <f t="shared" si="11"/>
        <v>1614.847774043527</v>
      </c>
      <c r="L59" s="4">
        <f t="shared" si="12"/>
        <v>130732.5</v>
      </c>
      <c r="M59" s="6">
        <f t="shared" si="13"/>
        <v>3216.2335632433997</v>
      </c>
      <c r="N59" s="4">
        <f t="shared" si="14"/>
        <v>112842.5</v>
      </c>
      <c r="O59" s="6">
        <f t="shared" si="15"/>
        <v>2732.3783900965595</v>
      </c>
      <c r="P59" s="4">
        <f t="shared" si="16"/>
        <v>93652.5</v>
      </c>
      <c r="Q59" s="6">
        <f t="shared" si="17"/>
        <v>4581.574511016927</v>
      </c>
      <c r="R59" s="4">
        <f t="shared" si="18"/>
        <v>93955</v>
      </c>
      <c r="S59" s="6">
        <f t="shared" si="19"/>
        <v>1149.5071407636694</v>
      </c>
      <c r="T59" s="4">
        <f t="shared" si="20"/>
        <v>109812.5</v>
      </c>
      <c r="U59" s="6">
        <f t="shared" si="21"/>
        <v>4854.945073496369</v>
      </c>
      <c r="V59" s="4">
        <f t="shared" si="22"/>
        <v>36145</v>
      </c>
      <c r="W59" s="6">
        <f t="shared" si="23"/>
        <v>1397.1518648068768</v>
      </c>
      <c r="X59">
        <f>AVERAGE(AR15:AU15)</f>
        <v>31775</v>
      </c>
      <c r="Y59">
        <f>STDEV(AR15:AU15)</f>
        <v>2233.9427029357757</v>
      </c>
    </row>
    <row r="60" spans="2:25" ht="12.75">
      <c r="B60">
        <f t="shared" si="2"/>
        <v>962</v>
      </c>
      <c r="C60">
        <f t="shared" si="3"/>
        <v>300</v>
      </c>
      <c r="D60" s="4">
        <f t="shared" si="4"/>
        <v>0</v>
      </c>
      <c r="E60" s="6">
        <f t="shared" si="5"/>
        <v>0</v>
      </c>
      <c r="F60" s="4">
        <f t="shared" si="6"/>
        <v>4000</v>
      </c>
      <c r="G60" s="6">
        <f t="shared" si="7"/>
        <v>336.7491648096547</v>
      </c>
      <c r="H60" s="4">
        <f t="shared" si="8"/>
        <v>2957.5</v>
      </c>
      <c r="I60" s="6">
        <f t="shared" si="9"/>
        <v>85.39125638299666</v>
      </c>
      <c r="J60" s="4">
        <f t="shared" si="10"/>
        <v>104560</v>
      </c>
      <c r="K60" s="6">
        <f t="shared" si="11"/>
        <v>1719.3603461752862</v>
      </c>
      <c r="L60" s="4">
        <f t="shared" si="12"/>
        <v>140160</v>
      </c>
      <c r="M60" s="6">
        <f t="shared" si="13"/>
        <v>3717.7233176591644</v>
      </c>
      <c r="N60" s="4">
        <f t="shared" si="14"/>
        <v>121307.5</v>
      </c>
      <c r="O60" s="6">
        <f t="shared" si="15"/>
        <v>831.0385069297331</v>
      </c>
      <c r="P60" s="4">
        <f t="shared" si="16"/>
        <v>100440</v>
      </c>
      <c r="Q60" s="6">
        <f t="shared" si="17"/>
        <v>1630.5009455174607</v>
      </c>
      <c r="R60" s="4">
        <f t="shared" si="18"/>
        <v>102480</v>
      </c>
      <c r="S60" s="6">
        <f t="shared" si="19"/>
        <v>978.6725703727473</v>
      </c>
      <c r="T60" s="4">
        <f t="shared" si="20"/>
        <v>114930</v>
      </c>
      <c r="U60" s="6">
        <f t="shared" si="21"/>
        <v>805.7294831393475</v>
      </c>
      <c r="V60" s="4">
        <f t="shared" si="22"/>
        <v>38645</v>
      </c>
      <c r="W60" s="6">
        <f t="shared" si="23"/>
        <v>467.51114068722114</v>
      </c>
      <c r="X60">
        <f>AVERAGE(AR16:AU16)</f>
        <v>34560</v>
      </c>
      <c r="Y60">
        <f>STDEV(AR16:AU16)</f>
        <v>874.7190024992789</v>
      </c>
    </row>
    <row r="61" spans="2:25" ht="12.75">
      <c r="B61">
        <f t="shared" si="2"/>
        <v>1022</v>
      </c>
      <c r="C61">
        <f t="shared" si="3"/>
        <v>360</v>
      </c>
      <c r="D61" s="4">
        <f t="shared" si="4"/>
        <v>0</v>
      </c>
      <c r="E61" s="6">
        <f t="shared" si="5"/>
        <v>0</v>
      </c>
      <c r="F61" s="4">
        <f t="shared" si="6"/>
        <v>4992.5</v>
      </c>
      <c r="G61" s="6">
        <f t="shared" si="7"/>
        <v>305</v>
      </c>
      <c r="H61" s="4">
        <f t="shared" si="8"/>
        <v>2195</v>
      </c>
      <c r="I61" s="6">
        <f t="shared" si="9"/>
        <v>66.0807586719967</v>
      </c>
      <c r="J61" s="4">
        <f t="shared" si="10"/>
        <v>117520</v>
      </c>
      <c r="K61" s="6">
        <f t="shared" si="11"/>
        <v>1999.083123167552</v>
      </c>
      <c r="L61" s="4">
        <f t="shared" si="12"/>
        <v>157655</v>
      </c>
      <c r="M61" s="6">
        <f t="shared" si="13"/>
        <v>1434.7241314389792</v>
      </c>
      <c r="N61" s="4">
        <f t="shared" si="14"/>
        <v>132775</v>
      </c>
      <c r="O61" s="6">
        <f t="shared" si="15"/>
        <v>1268.5030547854428</v>
      </c>
      <c r="P61" s="4">
        <f t="shared" si="16"/>
        <v>113022.5</v>
      </c>
      <c r="Q61" s="6">
        <f t="shared" si="17"/>
        <v>1984.3281818623989</v>
      </c>
      <c r="R61" s="4">
        <f t="shared" si="18"/>
        <v>112800</v>
      </c>
      <c r="S61" s="6">
        <f t="shared" si="19"/>
        <v>2173.8598544217766</v>
      </c>
      <c r="T61" s="4">
        <f t="shared" si="20"/>
        <v>125780</v>
      </c>
      <c r="U61" s="6">
        <f t="shared" si="21"/>
        <v>1415.0853920052552</v>
      </c>
      <c r="V61" s="4">
        <f t="shared" si="22"/>
        <v>43855</v>
      </c>
      <c r="W61" s="6">
        <f t="shared" si="23"/>
        <v>1082.1737383618215</v>
      </c>
      <c r="X61">
        <f>AVERAGE(AR17:AU17)</f>
        <v>41742.5</v>
      </c>
      <c r="Y61">
        <f>STDEV(AR17:AU17)</f>
        <v>2046.727062083918</v>
      </c>
    </row>
    <row r="62" spans="2:25" ht="12.75">
      <c r="B62">
        <f t="shared" si="2"/>
        <v>0</v>
      </c>
      <c r="C62">
        <f t="shared" si="3"/>
        <v>0</v>
      </c>
      <c r="D62" s="4">
        <f t="shared" si="4"/>
        <v>0</v>
      </c>
      <c r="E62" s="6">
        <f t="shared" si="5"/>
        <v>0</v>
      </c>
      <c r="F62" s="4">
        <f t="shared" si="6"/>
        <v>0</v>
      </c>
      <c r="G62" s="6">
        <f t="shared" si="7"/>
        <v>0</v>
      </c>
      <c r="H62" s="4">
        <f t="shared" si="8"/>
        <v>0</v>
      </c>
      <c r="I62" s="6">
        <f t="shared" si="9"/>
        <v>0</v>
      </c>
      <c r="J62" s="4">
        <f t="shared" si="10"/>
        <v>0</v>
      </c>
      <c r="K62" s="6">
        <f t="shared" si="11"/>
        <v>0</v>
      </c>
      <c r="L62" s="4">
        <f t="shared" si="12"/>
        <v>0</v>
      </c>
      <c r="M62" s="6">
        <f t="shared" si="13"/>
        <v>0</v>
      </c>
      <c r="N62" s="4">
        <f t="shared" si="14"/>
        <v>0</v>
      </c>
      <c r="O62" s="6">
        <f t="shared" si="15"/>
        <v>0</v>
      </c>
      <c r="P62" s="4">
        <f t="shared" si="16"/>
        <v>0</v>
      </c>
      <c r="Q62" s="6">
        <f t="shared" si="17"/>
        <v>0</v>
      </c>
      <c r="R62" s="4">
        <f t="shared" si="18"/>
        <v>0</v>
      </c>
      <c r="S62" s="6">
        <f t="shared" si="19"/>
        <v>0</v>
      </c>
      <c r="T62" s="4">
        <f t="shared" si="20"/>
        <v>0</v>
      </c>
      <c r="U62" s="6">
        <f t="shared" si="21"/>
        <v>0</v>
      </c>
      <c r="V62" s="4">
        <f t="shared" si="22"/>
        <v>0</v>
      </c>
      <c r="W62" s="6">
        <f t="shared" si="23"/>
        <v>0</v>
      </c>
      <c r="X62">
        <f t="shared" si="24"/>
        <v>0</v>
      </c>
      <c r="Y62">
        <f t="shared" si="25"/>
        <v>0</v>
      </c>
    </row>
    <row r="63" spans="2:25" ht="12.75">
      <c r="B63">
        <f t="shared" si="2"/>
        <v>0</v>
      </c>
      <c r="C63">
        <f t="shared" si="3"/>
        <v>0</v>
      </c>
      <c r="D63" s="4">
        <f t="shared" si="4"/>
        <v>0</v>
      </c>
      <c r="E63" s="6">
        <f t="shared" si="5"/>
        <v>0</v>
      </c>
      <c r="F63" s="4">
        <f t="shared" si="6"/>
        <v>0</v>
      </c>
      <c r="G63" s="6">
        <f t="shared" si="7"/>
        <v>0</v>
      </c>
      <c r="H63" s="4">
        <f t="shared" si="8"/>
        <v>0</v>
      </c>
      <c r="I63" s="6">
        <f t="shared" si="9"/>
        <v>0</v>
      </c>
      <c r="J63" s="4">
        <f t="shared" si="10"/>
        <v>0</v>
      </c>
      <c r="K63" s="6">
        <f t="shared" si="11"/>
        <v>0</v>
      </c>
      <c r="L63" s="4">
        <f t="shared" si="12"/>
        <v>0</v>
      </c>
      <c r="M63" s="6">
        <f t="shared" si="13"/>
        <v>0</v>
      </c>
      <c r="N63" s="4">
        <f t="shared" si="14"/>
        <v>0</v>
      </c>
      <c r="O63" s="6">
        <f t="shared" si="15"/>
        <v>0</v>
      </c>
      <c r="P63" s="4">
        <f t="shared" si="16"/>
        <v>0</v>
      </c>
      <c r="Q63" s="6">
        <f t="shared" si="17"/>
        <v>0</v>
      </c>
      <c r="R63" s="4">
        <f t="shared" si="18"/>
        <v>0</v>
      </c>
      <c r="S63" s="6">
        <f t="shared" si="19"/>
        <v>0</v>
      </c>
      <c r="T63" s="4">
        <f t="shared" si="20"/>
        <v>0</v>
      </c>
      <c r="U63" s="6">
        <f t="shared" si="21"/>
        <v>0</v>
      </c>
      <c r="V63" s="4">
        <f t="shared" si="22"/>
        <v>0</v>
      </c>
      <c r="W63" s="6">
        <f t="shared" si="23"/>
        <v>0</v>
      </c>
      <c r="X63">
        <f t="shared" si="24"/>
        <v>0</v>
      </c>
      <c r="Y63">
        <f t="shared" si="25"/>
        <v>0</v>
      </c>
    </row>
    <row r="64" spans="2:25" ht="12.75">
      <c r="B64">
        <f t="shared" si="2"/>
        <v>0</v>
      </c>
      <c r="C64">
        <f t="shared" si="3"/>
        <v>0</v>
      </c>
      <c r="D64" s="4">
        <f t="shared" si="4"/>
        <v>0</v>
      </c>
      <c r="E64" s="6">
        <f t="shared" si="5"/>
        <v>0</v>
      </c>
      <c r="F64" s="4">
        <f t="shared" si="6"/>
        <v>0</v>
      </c>
      <c r="G64" s="6">
        <f t="shared" si="7"/>
        <v>0</v>
      </c>
      <c r="H64" s="4">
        <f t="shared" si="8"/>
        <v>0</v>
      </c>
      <c r="I64" s="6">
        <f t="shared" si="9"/>
        <v>0</v>
      </c>
      <c r="J64" s="4">
        <f t="shared" si="10"/>
        <v>0</v>
      </c>
      <c r="K64" s="6">
        <f t="shared" si="11"/>
        <v>0</v>
      </c>
      <c r="L64" s="4">
        <f t="shared" si="12"/>
        <v>0</v>
      </c>
      <c r="M64" s="6">
        <f t="shared" si="13"/>
        <v>0</v>
      </c>
      <c r="N64" s="4">
        <f t="shared" si="14"/>
        <v>0</v>
      </c>
      <c r="O64" s="6">
        <f t="shared" si="15"/>
        <v>0</v>
      </c>
      <c r="P64" s="4">
        <f t="shared" si="16"/>
        <v>0</v>
      </c>
      <c r="Q64" s="6">
        <f t="shared" si="17"/>
        <v>0</v>
      </c>
      <c r="R64" s="4">
        <f t="shared" si="18"/>
        <v>0</v>
      </c>
      <c r="S64" s="6">
        <f t="shared" si="19"/>
        <v>0</v>
      </c>
      <c r="T64" s="4">
        <f t="shared" si="20"/>
        <v>0</v>
      </c>
      <c r="U64" s="6">
        <f t="shared" si="21"/>
        <v>0</v>
      </c>
      <c r="V64" s="4">
        <f t="shared" si="22"/>
        <v>0</v>
      </c>
      <c r="W64" s="6">
        <f t="shared" si="23"/>
        <v>0</v>
      </c>
      <c r="X64">
        <f t="shared" si="24"/>
        <v>0</v>
      </c>
      <c r="Y64">
        <f t="shared" si="25"/>
        <v>0</v>
      </c>
    </row>
    <row r="65" spans="2:25" ht="12.75">
      <c r="B65">
        <f t="shared" si="2"/>
        <v>0</v>
      </c>
      <c r="C65">
        <f t="shared" si="3"/>
        <v>0</v>
      </c>
      <c r="D65" s="4">
        <f t="shared" si="4"/>
        <v>0</v>
      </c>
      <c r="E65" s="6">
        <f t="shared" si="5"/>
        <v>0</v>
      </c>
      <c r="F65" s="4">
        <f t="shared" si="6"/>
        <v>0</v>
      </c>
      <c r="G65" s="6">
        <f t="shared" si="7"/>
        <v>0</v>
      </c>
      <c r="H65" s="4">
        <f t="shared" si="8"/>
        <v>0</v>
      </c>
      <c r="I65" s="6">
        <f t="shared" si="9"/>
        <v>0</v>
      </c>
      <c r="J65" s="4">
        <f t="shared" si="10"/>
        <v>0</v>
      </c>
      <c r="K65" s="6">
        <f t="shared" si="11"/>
        <v>0</v>
      </c>
      <c r="L65" s="4">
        <f t="shared" si="12"/>
        <v>0</v>
      </c>
      <c r="M65" s="6">
        <f t="shared" si="13"/>
        <v>0</v>
      </c>
      <c r="N65" s="4">
        <f t="shared" si="14"/>
        <v>0</v>
      </c>
      <c r="O65" s="6">
        <f t="shared" si="15"/>
        <v>0</v>
      </c>
      <c r="P65" s="4">
        <f t="shared" si="16"/>
        <v>0</v>
      </c>
      <c r="Q65" s="6">
        <f t="shared" si="17"/>
        <v>0</v>
      </c>
      <c r="R65" s="4">
        <f t="shared" si="18"/>
        <v>0</v>
      </c>
      <c r="S65" s="6">
        <f t="shared" si="19"/>
        <v>0</v>
      </c>
      <c r="T65" s="4">
        <f t="shared" si="20"/>
        <v>0</v>
      </c>
      <c r="U65" s="6">
        <f t="shared" si="21"/>
        <v>0</v>
      </c>
      <c r="V65" s="4">
        <f t="shared" si="22"/>
        <v>0</v>
      </c>
      <c r="W65" s="6">
        <f t="shared" si="23"/>
        <v>0</v>
      </c>
      <c r="X65">
        <f t="shared" si="24"/>
        <v>0</v>
      </c>
      <c r="Y65">
        <f t="shared" si="25"/>
        <v>0</v>
      </c>
    </row>
    <row r="66" spans="2:25" ht="12.75">
      <c r="B66">
        <f t="shared" si="2"/>
        <v>0</v>
      </c>
      <c r="C66">
        <f t="shared" si="3"/>
        <v>0</v>
      </c>
      <c r="D66" s="4">
        <f t="shared" si="4"/>
        <v>0</v>
      </c>
      <c r="E66" s="6">
        <f t="shared" si="5"/>
        <v>0</v>
      </c>
      <c r="F66" s="4">
        <f t="shared" si="6"/>
        <v>0</v>
      </c>
      <c r="G66" s="6">
        <f t="shared" si="7"/>
        <v>0</v>
      </c>
      <c r="H66" s="4">
        <f t="shared" si="8"/>
        <v>0</v>
      </c>
      <c r="I66" s="6">
        <f t="shared" si="9"/>
        <v>0</v>
      </c>
      <c r="J66" s="4">
        <f t="shared" si="10"/>
        <v>0</v>
      </c>
      <c r="K66" s="6">
        <f t="shared" si="11"/>
        <v>0</v>
      </c>
      <c r="L66" s="4">
        <f t="shared" si="12"/>
        <v>0</v>
      </c>
      <c r="M66" s="6">
        <f t="shared" si="13"/>
        <v>0</v>
      </c>
      <c r="N66" s="4">
        <f t="shared" si="14"/>
        <v>0</v>
      </c>
      <c r="O66" s="6">
        <f t="shared" si="15"/>
        <v>0</v>
      </c>
      <c r="P66" s="4">
        <f t="shared" si="16"/>
        <v>0</v>
      </c>
      <c r="Q66" s="6">
        <f t="shared" si="17"/>
        <v>0</v>
      </c>
      <c r="R66" s="4">
        <f t="shared" si="18"/>
        <v>0</v>
      </c>
      <c r="S66" s="6">
        <f t="shared" si="19"/>
        <v>0</v>
      </c>
      <c r="T66" s="4">
        <f t="shared" si="20"/>
        <v>0</v>
      </c>
      <c r="U66" s="6">
        <f t="shared" si="21"/>
        <v>0</v>
      </c>
      <c r="V66" s="4">
        <f t="shared" si="22"/>
        <v>0</v>
      </c>
      <c r="W66" s="6">
        <f t="shared" si="23"/>
        <v>0</v>
      </c>
      <c r="X66">
        <f t="shared" si="24"/>
        <v>0</v>
      </c>
      <c r="Y66">
        <f t="shared" si="25"/>
        <v>0</v>
      </c>
    </row>
    <row r="67" spans="2:25" ht="12.75">
      <c r="B67">
        <f t="shared" si="2"/>
        <v>0</v>
      </c>
      <c r="C67">
        <f t="shared" si="3"/>
        <v>0</v>
      </c>
      <c r="D67" s="4">
        <f t="shared" si="4"/>
        <v>0</v>
      </c>
      <c r="E67" s="6">
        <f t="shared" si="5"/>
        <v>0</v>
      </c>
      <c r="F67" s="4">
        <f t="shared" si="6"/>
        <v>0</v>
      </c>
      <c r="G67" s="6">
        <f t="shared" si="7"/>
        <v>0</v>
      </c>
      <c r="H67" s="4">
        <f t="shared" si="8"/>
        <v>0</v>
      </c>
      <c r="I67" s="6">
        <f t="shared" si="9"/>
        <v>0</v>
      </c>
      <c r="J67" s="4">
        <f t="shared" si="10"/>
        <v>0</v>
      </c>
      <c r="K67" s="6">
        <f t="shared" si="11"/>
        <v>0</v>
      </c>
      <c r="L67" s="4">
        <f t="shared" si="12"/>
        <v>0</v>
      </c>
      <c r="M67" s="6">
        <f t="shared" si="13"/>
        <v>0</v>
      </c>
      <c r="N67" s="4">
        <f t="shared" si="14"/>
        <v>0</v>
      </c>
      <c r="O67" s="6">
        <f t="shared" si="15"/>
        <v>0</v>
      </c>
      <c r="P67" s="4">
        <f t="shared" si="16"/>
        <v>0</v>
      </c>
      <c r="Q67" s="6">
        <f t="shared" si="17"/>
        <v>0</v>
      </c>
      <c r="R67" s="4">
        <f t="shared" si="18"/>
        <v>0</v>
      </c>
      <c r="S67" s="6">
        <f t="shared" si="19"/>
        <v>0</v>
      </c>
      <c r="T67" s="4">
        <f t="shared" si="20"/>
        <v>0</v>
      </c>
      <c r="U67" s="6">
        <f t="shared" si="21"/>
        <v>0</v>
      </c>
      <c r="V67" s="4">
        <f t="shared" si="22"/>
        <v>0</v>
      </c>
      <c r="W67" s="6">
        <f t="shared" si="23"/>
        <v>0</v>
      </c>
      <c r="X67">
        <f t="shared" si="24"/>
        <v>0</v>
      </c>
      <c r="Y67">
        <f t="shared" si="25"/>
        <v>0</v>
      </c>
    </row>
    <row r="68" spans="2:25" ht="12.75">
      <c r="B68">
        <f t="shared" si="2"/>
        <v>0</v>
      </c>
      <c r="C68">
        <f t="shared" si="3"/>
        <v>0</v>
      </c>
      <c r="D68" s="4">
        <f t="shared" si="4"/>
        <v>0</v>
      </c>
      <c r="E68" s="6">
        <f t="shared" si="5"/>
        <v>0</v>
      </c>
      <c r="F68" s="4">
        <f t="shared" si="6"/>
        <v>0</v>
      </c>
      <c r="G68" s="6">
        <f t="shared" si="7"/>
        <v>0</v>
      </c>
      <c r="H68" s="4">
        <f t="shared" si="8"/>
        <v>0</v>
      </c>
      <c r="I68" s="6">
        <f t="shared" si="9"/>
        <v>0</v>
      </c>
      <c r="J68" s="4">
        <f t="shared" si="10"/>
        <v>0</v>
      </c>
      <c r="K68" s="6">
        <f t="shared" si="11"/>
        <v>0</v>
      </c>
      <c r="L68" s="4">
        <f t="shared" si="12"/>
        <v>0</v>
      </c>
      <c r="M68" s="6">
        <f t="shared" si="13"/>
        <v>0</v>
      </c>
      <c r="N68" s="4">
        <f t="shared" si="14"/>
        <v>0</v>
      </c>
      <c r="O68" s="6">
        <f t="shared" si="15"/>
        <v>0</v>
      </c>
      <c r="P68" s="4">
        <f t="shared" si="16"/>
        <v>0</v>
      </c>
      <c r="Q68" s="6">
        <f t="shared" si="17"/>
        <v>0</v>
      </c>
      <c r="R68" s="4">
        <f t="shared" si="18"/>
        <v>0</v>
      </c>
      <c r="S68" s="6">
        <f t="shared" si="19"/>
        <v>0</v>
      </c>
      <c r="T68" s="4">
        <f t="shared" si="20"/>
        <v>0</v>
      </c>
      <c r="U68" s="6">
        <f t="shared" si="21"/>
        <v>0</v>
      </c>
      <c r="V68" s="4">
        <f t="shared" si="22"/>
        <v>0</v>
      </c>
      <c r="W68" s="6">
        <f t="shared" si="23"/>
        <v>0</v>
      </c>
      <c r="X68">
        <f t="shared" si="24"/>
        <v>0</v>
      </c>
      <c r="Y68">
        <f t="shared" si="25"/>
        <v>0</v>
      </c>
    </row>
    <row r="69" spans="2:25" ht="12.75">
      <c r="B69">
        <f t="shared" si="2"/>
        <v>0</v>
      </c>
      <c r="C69">
        <f t="shared" si="3"/>
        <v>0</v>
      </c>
      <c r="D69" s="4">
        <f t="shared" si="4"/>
        <v>0</v>
      </c>
      <c r="E69" s="6">
        <f t="shared" si="5"/>
        <v>0</v>
      </c>
      <c r="F69" s="4">
        <f t="shared" si="6"/>
        <v>0</v>
      </c>
      <c r="G69" s="6">
        <f t="shared" si="7"/>
        <v>0</v>
      </c>
      <c r="H69" s="4">
        <f t="shared" si="8"/>
        <v>0</v>
      </c>
      <c r="I69" s="6">
        <f t="shared" si="9"/>
        <v>0</v>
      </c>
      <c r="J69" s="4">
        <f t="shared" si="10"/>
        <v>0</v>
      </c>
      <c r="K69" s="6">
        <f t="shared" si="11"/>
        <v>0</v>
      </c>
      <c r="L69" s="4">
        <f t="shared" si="12"/>
        <v>0</v>
      </c>
      <c r="M69" s="6">
        <f t="shared" si="13"/>
        <v>0</v>
      </c>
      <c r="N69" s="4">
        <f t="shared" si="14"/>
        <v>0</v>
      </c>
      <c r="O69" s="6">
        <f t="shared" si="15"/>
        <v>0</v>
      </c>
      <c r="P69" s="4">
        <f t="shared" si="16"/>
        <v>0</v>
      </c>
      <c r="Q69" s="6">
        <f t="shared" si="17"/>
        <v>0</v>
      </c>
      <c r="R69" s="4">
        <f t="shared" si="18"/>
        <v>0</v>
      </c>
      <c r="S69" s="6">
        <f t="shared" si="19"/>
        <v>0</v>
      </c>
      <c r="T69" s="4">
        <f t="shared" si="20"/>
        <v>0</v>
      </c>
      <c r="U69" s="6">
        <f t="shared" si="21"/>
        <v>0</v>
      </c>
      <c r="V69" s="4">
        <f t="shared" si="22"/>
        <v>0</v>
      </c>
      <c r="W69" s="6">
        <f t="shared" si="23"/>
        <v>0</v>
      </c>
      <c r="X69">
        <f t="shared" si="24"/>
        <v>0</v>
      </c>
      <c r="Y69">
        <f t="shared" si="25"/>
        <v>0</v>
      </c>
    </row>
    <row r="70" spans="2:25" ht="12.75">
      <c r="B70">
        <f t="shared" si="2"/>
        <v>0</v>
      </c>
      <c r="C70">
        <f t="shared" si="3"/>
        <v>0</v>
      </c>
      <c r="D70" s="4">
        <f t="shared" si="4"/>
        <v>0</v>
      </c>
      <c r="E70" s="6">
        <f t="shared" si="5"/>
        <v>0</v>
      </c>
      <c r="F70" s="4">
        <f t="shared" si="6"/>
        <v>0</v>
      </c>
      <c r="G70" s="6">
        <f t="shared" si="7"/>
        <v>0</v>
      </c>
      <c r="H70" s="4">
        <f t="shared" si="8"/>
        <v>0</v>
      </c>
      <c r="I70" s="6">
        <f t="shared" si="9"/>
        <v>0</v>
      </c>
      <c r="J70" s="4">
        <f t="shared" si="10"/>
        <v>0</v>
      </c>
      <c r="K70" s="6">
        <f t="shared" si="11"/>
        <v>0</v>
      </c>
      <c r="L70" s="4">
        <f t="shared" si="12"/>
        <v>0</v>
      </c>
      <c r="M70" s="6">
        <f t="shared" si="13"/>
        <v>0</v>
      </c>
      <c r="N70" s="4">
        <f t="shared" si="14"/>
        <v>0</v>
      </c>
      <c r="O70" s="6">
        <f t="shared" si="15"/>
        <v>0</v>
      </c>
      <c r="P70" s="4">
        <f t="shared" si="16"/>
        <v>0</v>
      </c>
      <c r="Q70" s="6">
        <f t="shared" si="17"/>
        <v>0</v>
      </c>
      <c r="R70" s="4">
        <f t="shared" si="18"/>
        <v>0</v>
      </c>
      <c r="S70" s="6">
        <f t="shared" si="19"/>
        <v>0</v>
      </c>
      <c r="T70" s="4">
        <f t="shared" si="20"/>
        <v>0</v>
      </c>
      <c r="U70" s="6">
        <f t="shared" si="21"/>
        <v>0</v>
      </c>
      <c r="V70" s="4">
        <f t="shared" si="22"/>
        <v>0</v>
      </c>
      <c r="W70" s="6">
        <f t="shared" si="23"/>
        <v>0</v>
      </c>
      <c r="X70">
        <f t="shared" si="24"/>
        <v>0</v>
      </c>
      <c r="Y70">
        <f t="shared" si="25"/>
        <v>0</v>
      </c>
    </row>
    <row r="71" spans="2:25" ht="12.75">
      <c r="B71">
        <f t="shared" si="2"/>
        <v>0</v>
      </c>
      <c r="C71">
        <f t="shared" si="3"/>
        <v>0</v>
      </c>
      <c r="D71" s="4">
        <f t="shared" si="4"/>
        <v>0</v>
      </c>
      <c r="E71" s="6">
        <f t="shared" si="5"/>
        <v>0</v>
      </c>
      <c r="F71" s="4">
        <f t="shared" si="6"/>
        <v>0</v>
      </c>
      <c r="G71" s="6">
        <f t="shared" si="7"/>
        <v>0</v>
      </c>
      <c r="H71" s="4">
        <f t="shared" si="8"/>
        <v>0</v>
      </c>
      <c r="I71" s="6">
        <f t="shared" si="9"/>
        <v>0</v>
      </c>
      <c r="J71" s="4">
        <f t="shared" si="10"/>
        <v>0</v>
      </c>
      <c r="K71" s="6">
        <f t="shared" si="11"/>
        <v>0</v>
      </c>
      <c r="L71" s="4">
        <f t="shared" si="12"/>
        <v>0</v>
      </c>
      <c r="M71" s="6">
        <f t="shared" si="13"/>
        <v>0</v>
      </c>
      <c r="N71" s="4">
        <f t="shared" si="14"/>
        <v>0</v>
      </c>
      <c r="O71" s="6">
        <f t="shared" si="15"/>
        <v>0</v>
      </c>
      <c r="P71" s="4">
        <f t="shared" si="16"/>
        <v>0</v>
      </c>
      <c r="Q71" s="6">
        <f t="shared" si="17"/>
        <v>0</v>
      </c>
      <c r="R71" s="4">
        <f t="shared" si="18"/>
        <v>0</v>
      </c>
      <c r="S71" s="6">
        <f t="shared" si="19"/>
        <v>0</v>
      </c>
      <c r="T71" s="4">
        <f t="shared" si="20"/>
        <v>0</v>
      </c>
      <c r="U71" s="6">
        <f t="shared" si="21"/>
        <v>0</v>
      </c>
      <c r="V71" s="4">
        <f t="shared" si="22"/>
        <v>0</v>
      </c>
      <c r="W71" s="6">
        <f t="shared" si="23"/>
        <v>0</v>
      </c>
      <c r="X71">
        <f t="shared" si="24"/>
        <v>0</v>
      </c>
      <c r="Y71">
        <f t="shared" si="25"/>
        <v>0</v>
      </c>
    </row>
    <row r="72" spans="2:25" ht="12.75">
      <c r="B72">
        <f t="shared" si="2"/>
        <v>0</v>
      </c>
      <c r="C72">
        <f t="shared" si="3"/>
        <v>0</v>
      </c>
      <c r="D72" s="4">
        <f t="shared" si="4"/>
        <v>0</v>
      </c>
      <c r="E72" s="6">
        <f t="shared" si="5"/>
        <v>0</v>
      </c>
      <c r="F72" s="4">
        <f t="shared" si="6"/>
        <v>0</v>
      </c>
      <c r="G72" s="6">
        <f t="shared" si="7"/>
        <v>0</v>
      </c>
      <c r="H72" s="4">
        <f t="shared" si="8"/>
        <v>0</v>
      </c>
      <c r="I72" s="6">
        <f t="shared" si="9"/>
        <v>0</v>
      </c>
      <c r="J72" s="4">
        <f t="shared" si="10"/>
        <v>0</v>
      </c>
      <c r="K72" s="6">
        <f t="shared" si="11"/>
        <v>0</v>
      </c>
      <c r="L72" s="4">
        <f t="shared" si="12"/>
        <v>0</v>
      </c>
      <c r="M72" s="6">
        <f t="shared" si="13"/>
        <v>0</v>
      </c>
      <c r="N72" s="4">
        <f t="shared" si="14"/>
        <v>0</v>
      </c>
      <c r="O72" s="6">
        <f t="shared" si="15"/>
        <v>0</v>
      </c>
      <c r="P72" s="4">
        <f t="shared" si="16"/>
        <v>0</v>
      </c>
      <c r="Q72" s="6">
        <f t="shared" si="17"/>
        <v>0</v>
      </c>
      <c r="R72" s="4">
        <f t="shared" si="18"/>
        <v>0</v>
      </c>
      <c r="S72" s="6">
        <f t="shared" si="19"/>
        <v>0</v>
      </c>
      <c r="T72" s="4">
        <f t="shared" si="20"/>
        <v>0</v>
      </c>
      <c r="U72" s="6">
        <f t="shared" si="21"/>
        <v>0</v>
      </c>
      <c r="V72" s="4">
        <f t="shared" si="22"/>
        <v>0</v>
      </c>
      <c r="W72" s="6">
        <f t="shared" si="23"/>
        <v>0</v>
      </c>
      <c r="X72">
        <f t="shared" si="24"/>
        <v>0</v>
      </c>
      <c r="Y72">
        <f t="shared" si="25"/>
        <v>0</v>
      </c>
    </row>
    <row r="73" spans="2:25" ht="12.75">
      <c r="B73">
        <f t="shared" si="2"/>
        <v>0</v>
      </c>
      <c r="C73">
        <f t="shared" si="3"/>
        <v>0</v>
      </c>
      <c r="D73" s="4">
        <f t="shared" si="4"/>
        <v>0</v>
      </c>
      <c r="E73" s="6">
        <f t="shared" si="5"/>
        <v>0</v>
      </c>
      <c r="F73" s="4">
        <f t="shared" si="6"/>
        <v>0</v>
      </c>
      <c r="G73" s="6">
        <f t="shared" si="7"/>
        <v>0</v>
      </c>
      <c r="H73" s="4">
        <f t="shared" si="8"/>
        <v>0</v>
      </c>
      <c r="I73" s="6">
        <f t="shared" si="9"/>
        <v>0</v>
      </c>
      <c r="J73" s="4">
        <f t="shared" si="10"/>
        <v>0</v>
      </c>
      <c r="K73" s="6">
        <f t="shared" si="11"/>
        <v>0</v>
      </c>
      <c r="L73" s="4">
        <f t="shared" si="12"/>
        <v>0</v>
      </c>
      <c r="M73" s="6">
        <f t="shared" si="13"/>
        <v>0</v>
      </c>
      <c r="N73" s="4">
        <f t="shared" si="14"/>
        <v>0</v>
      </c>
      <c r="O73" s="6">
        <f t="shared" si="15"/>
        <v>0</v>
      </c>
      <c r="P73" s="4">
        <f t="shared" si="16"/>
        <v>0</v>
      </c>
      <c r="Q73" s="6">
        <f t="shared" si="17"/>
        <v>0</v>
      </c>
      <c r="R73" s="4">
        <f t="shared" si="18"/>
        <v>0</v>
      </c>
      <c r="S73" s="6">
        <f t="shared" si="19"/>
        <v>0</v>
      </c>
      <c r="T73" s="4">
        <f t="shared" si="20"/>
        <v>0</v>
      </c>
      <c r="U73" s="6">
        <f t="shared" si="21"/>
        <v>0</v>
      </c>
      <c r="V73" s="4">
        <f t="shared" si="22"/>
        <v>0</v>
      </c>
      <c r="W73" s="6">
        <f t="shared" si="23"/>
        <v>0</v>
      </c>
      <c r="X73">
        <f t="shared" si="24"/>
        <v>0</v>
      </c>
      <c r="Y73">
        <f t="shared" si="25"/>
        <v>0</v>
      </c>
    </row>
    <row r="74" spans="2:25" ht="12.75">
      <c r="B74">
        <f t="shared" si="2"/>
        <v>0</v>
      </c>
      <c r="C74">
        <f t="shared" si="3"/>
        <v>0</v>
      </c>
      <c r="D74" s="4">
        <f t="shared" si="4"/>
        <v>0</v>
      </c>
      <c r="E74" s="6">
        <f t="shared" si="5"/>
        <v>0</v>
      </c>
      <c r="F74" s="4">
        <f t="shared" si="6"/>
        <v>0</v>
      </c>
      <c r="G74" s="6">
        <f t="shared" si="7"/>
        <v>0</v>
      </c>
      <c r="H74" s="4">
        <f t="shared" si="8"/>
        <v>0</v>
      </c>
      <c r="I74" s="6">
        <f t="shared" si="9"/>
        <v>0</v>
      </c>
      <c r="J74" s="4">
        <f t="shared" si="10"/>
        <v>0</v>
      </c>
      <c r="K74" s="6">
        <f t="shared" si="11"/>
        <v>0</v>
      </c>
      <c r="L74" s="4">
        <f t="shared" si="12"/>
        <v>0</v>
      </c>
      <c r="M74" s="6">
        <f t="shared" si="13"/>
        <v>0</v>
      </c>
      <c r="N74" s="4">
        <f t="shared" si="14"/>
        <v>0</v>
      </c>
      <c r="O74" s="6">
        <f t="shared" si="15"/>
        <v>0</v>
      </c>
      <c r="P74" s="4">
        <f t="shared" si="16"/>
        <v>0</v>
      </c>
      <c r="Q74" s="6">
        <f t="shared" si="17"/>
        <v>0</v>
      </c>
      <c r="R74" s="4">
        <f t="shared" si="18"/>
        <v>0</v>
      </c>
      <c r="S74" s="6">
        <f t="shared" si="19"/>
        <v>0</v>
      </c>
      <c r="T74" s="4">
        <f t="shared" si="20"/>
        <v>0</v>
      </c>
      <c r="U74" s="6">
        <f t="shared" si="21"/>
        <v>0</v>
      </c>
      <c r="V74" s="4">
        <f t="shared" si="22"/>
        <v>0</v>
      </c>
      <c r="W74" s="6">
        <f t="shared" si="23"/>
        <v>0</v>
      </c>
      <c r="X74">
        <f t="shared" si="24"/>
        <v>0</v>
      </c>
      <c r="Y74">
        <f t="shared" si="25"/>
        <v>0</v>
      </c>
    </row>
    <row r="75" spans="2:25" ht="12.75">
      <c r="B75">
        <f t="shared" si="2"/>
        <v>0</v>
      </c>
      <c r="C75">
        <f t="shared" si="3"/>
        <v>0</v>
      </c>
      <c r="D75" s="4">
        <f t="shared" si="4"/>
        <v>0</v>
      </c>
      <c r="E75" s="6">
        <f t="shared" si="5"/>
        <v>0</v>
      </c>
      <c r="F75" s="4">
        <f t="shared" si="6"/>
        <v>0</v>
      </c>
      <c r="G75" s="6">
        <f t="shared" si="7"/>
        <v>0</v>
      </c>
      <c r="H75" s="4">
        <f t="shared" si="8"/>
        <v>0</v>
      </c>
      <c r="I75" s="6">
        <f t="shared" si="9"/>
        <v>0</v>
      </c>
      <c r="J75" s="4">
        <f t="shared" si="10"/>
        <v>0</v>
      </c>
      <c r="K75" s="6">
        <f t="shared" si="11"/>
        <v>0</v>
      </c>
      <c r="L75" s="4">
        <f t="shared" si="12"/>
        <v>0</v>
      </c>
      <c r="M75" s="6">
        <f t="shared" si="13"/>
        <v>0</v>
      </c>
      <c r="N75" s="4">
        <f t="shared" si="14"/>
        <v>0</v>
      </c>
      <c r="O75" s="6">
        <f t="shared" si="15"/>
        <v>0</v>
      </c>
      <c r="P75" s="4">
        <f t="shared" si="16"/>
        <v>0</v>
      </c>
      <c r="Q75" s="6">
        <f t="shared" si="17"/>
        <v>0</v>
      </c>
      <c r="R75" s="4">
        <f t="shared" si="18"/>
        <v>0</v>
      </c>
      <c r="S75" s="6">
        <f t="shared" si="19"/>
        <v>0</v>
      </c>
      <c r="T75" s="4">
        <f t="shared" si="20"/>
        <v>0</v>
      </c>
      <c r="U75" s="6">
        <f t="shared" si="21"/>
        <v>0</v>
      </c>
      <c r="V75" s="4">
        <f t="shared" si="22"/>
        <v>0</v>
      </c>
      <c r="W75" s="6">
        <f t="shared" si="23"/>
        <v>0</v>
      </c>
      <c r="X75">
        <f t="shared" si="24"/>
        <v>0</v>
      </c>
      <c r="Y75">
        <f t="shared" si="25"/>
        <v>0</v>
      </c>
    </row>
    <row r="76" spans="2:25" ht="12.75">
      <c r="B76">
        <f t="shared" si="2"/>
        <v>0</v>
      </c>
      <c r="C76">
        <f t="shared" si="3"/>
        <v>0</v>
      </c>
      <c r="D76" s="4">
        <f t="shared" si="4"/>
        <v>0</v>
      </c>
      <c r="E76" s="6">
        <f t="shared" si="5"/>
        <v>0</v>
      </c>
      <c r="F76" s="4">
        <f t="shared" si="6"/>
        <v>0</v>
      </c>
      <c r="G76" s="6">
        <f t="shared" si="7"/>
        <v>0</v>
      </c>
      <c r="H76" s="4">
        <f t="shared" si="8"/>
        <v>0</v>
      </c>
      <c r="I76" s="6">
        <f t="shared" si="9"/>
        <v>0</v>
      </c>
      <c r="J76" s="4">
        <f t="shared" si="10"/>
        <v>0</v>
      </c>
      <c r="K76" s="6">
        <f t="shared" si="11"/>
        <v>0</v>
      </c>
      <c r="L76" s="4">
        <f t="shared" si="12"/>
        <v>0</v>
      </c>
      <c r="M76" s="6">
        <f t="shared" si="13"/>
        <v>0</v>
      </c>
      <c r="N76" s="4">
        <f t="shared" si="14"/>
        <v>0</v>
      </c>
      <c r="O76" s="6">
        <f t="shared" si="15"/>
        <v>0</v>
      </c>
      <c r="P76" s="4">
        <f t="shared" si="16"/>
        <v>0</v>
      </c>
      <c r="Q76" s="6">
        <f t="shared" si="17"/>
        <v>0</v>
      </c>
      <c r="R76" s="4">
        <f t="shared" si="18"/>
        <v>0</v>
      </c>
      <c r="S76" s="6">
        <f t="shared" si="19"/>
        <v>0</v>
      </c>
      <c r="T76" s="4">
        <f t="shared" si="20"/>
        <v>0</v>
      </c>
      <c r="U76" s="6">
        <f t="shared" si="21"/>
        <v>0</v>
      </c>
      <c r="V76" s="4">
        <f t="shared" si="22"/>
        <v>0</v>
      </c>
      <c r="W76" s="6">
        <f t="shared" si="23"/>
        <v>0</v>
      </c>
      <c r="X76">
        <f t="shared" si="24"/>
        <v>0</v>
      </c>
      <c r="Y76">
        <f t="shared" si="25"/>
        <v>0</v>
      </c>
    </row>
    <row r="77" spans="2:25" ht="12.75">
      <c r="B77">
        <f t="shared" si="2"/>
        <v>0</v>
      </c>
      <c r="C77">
        <f t="shared" si="3"/>
        <v>0</v>
      </c>
      <c r="D77" s="4">
        <f t="shared" si="4"/>
        <v>0</v>
      </c>
      <c r="E77" s="6">
        <f t="shared" si="5"/>
        <v>0</v>
      </c>
      <c r="F77" s="4">
        <f t="shared" si="6"/>
        <v>0</v>
      </c>
      <c r="G77" s="6">
        <f t="shared" si="7"/>
        <v>0</v>
      </c>
      <c r="H77" s="4">
        <f t="shared" si="8"/>
        <v>0</v>
      </c>
      <c r="I77" s="6">
        <f t="shared" si="9"/>
        <v>0</v>
      </c>
      <c r="J77" s="4">
        <f t="shared" si="10"/>
        <v>0</v>
      </c>
      <c r="K77" s="6">
        <f t="shared" si="11"/>
        <v>0</v>
      </c>
      <c r="L77" s="4">
        <f t="shared" si="12"/>
        <v>0</v>
      </c>
      <c r="M77" s="6">
        <f t="shared" si="13"/>
        <v>0</v>
      </c>
      <c r="N77" s="4">
        <f t="shared" si="14"/>
        <v>0</v>
      </c>
      <c r="O77" s="6">
        <f t="shared" si="15"/>
        <v>0</v>
      </c>
      <c r="P77" s="4">
        <f t="shared" si="16"/>
        <v>0</v>
      </c>
      <c r="Q77" s="6">
        <f t="shared" si="17"/>
        <v>0</v>
      </c>
      <c r="R77" s="4">
        <f t="shared" si="18"/>
        <v>0</v>
      </c>
      <c r="S77" s="6">
        <f t="shared" si="19"/>
        <v>0</v>
      </c>
      <c r="T77" s="4">
        <f t="shared" si="20"/>
        <v>0</v>
      </c>
      <c r="U77" s="6">
        <f t="shared" si="21"/>
        <v>0</v>
      </c>
      <c r="V77" s="4">
        <f t="shared" si="22"/>
        <v>0</v>
      </c>
      <c r="W77" s="6">
        <f t="shared" si="23"/>
        <v>0</v>
      </c>
      <c r="X77">
        <f t="shared" si="24"/>
        <v>0</v>
      </c>
      <c r="Y77">
        <f t="shared" si="25"/>
        <v>0</v>
      </c>
    </row>
    <row r="78" spans="2:25" ht="12.75">
      <c r="B78">
        <f t="shared" si="2"/>
        <v>0</v>
      </c>
      <c r="C78">
        <f t="shared" si="3"/>
        <v>0</v>
      </c>
      <c r="D78" s="4">
        <f t="shared" si="4"/>
        <v>0</v>
      </c>
      <c r="E78" s="6">
        <f t="shared" si="5"/>
        <v>0</v>
      </c>
      <c r="F78" s="4">
        <f t="shared" si="6"/>
        <v>0</v>
      </c>
      <c r="G78" s="6">
        <f t="shared" si="7"/>
        <v>0</v>
      </c>
      <c r="H78" s="4">
        <f t="shared" si="8"/>
        <v>0</v>
      </c>
      <c r="I78" s="6">
        <f t="shared" si="9"/>
        <v>0</v>
      </c>
      <c r="J78" s="4">
        <f t="shared" si="10"/>
        <v>0</v>
      </c>
      <c r="K78" s="6">
        <f t="shared" si="11"/>
        <v>0</v>
      </c>
      <c r="L78" s="4">
        <f t="shared" si="12"/>
        <v>0</v>
      </c>
      <c r="M78" s="6">
        <f t="shared" si="13"/>
        <v>0</v>
      </c>
      <c r="N78" s="4">
        <f t="shared" si="14"/>
        <v>0</v>
      </c>
      <c r="O78" s="6">
        <f t="shared" si="15"/>
        <v>0</v>
      </c>
      <c r="P78" s="4">
        <f t="shared" si="16"/>
        <v>0</v>
      </c>
      <c r="Q78" s="6">
        <f t="shared" si="17"/>
        <v>0</v>
      </c>
      <c r="R78" s="4">
        <f t="shared" si="18"/>
        <v>0</v>
      </c>
      <c r="S78" s="6">
        <f t="shared" si="19"/>
        <v>0</v>
      </c>
      <c r="T78" s="4">
        <f t="shared" si="20"/>
        <v>0</v>
      </c>
      <c r="U78" s="6">
        <f t="shared" si="21"/>
        <v>0</v>
      </c>
      <c r="V78" s="4">
        <f t="shared" si="22"/>
        <v>0</v>
      </c>
      <c r="W78" s="6">
        <f t="shared" si="23"/>
        <v>0</v>
      </c>
      <c r="X78">
        <f t="shared" si="24"/>
        <v>0</v>
      </c>
      <c r="Y78">
        <f t="shared" si="25"/>
        <v>0</v>
      </c>
    </row>
    <row r="79" spans="2:25" ht="12.75">
      <c r="B79">
        <f t="shared" si="2"/>
        <v>0</v>
      </c>
      <c r="C79">
        <f t="shared" si="3"/>
        <v>0</v>
      </c>
      <c r="D79" s="4">
        <f t="shared" si="4"/>
        <v>0</v>
      </c>
      <c r="E79" s="6">
        <f t="shared" si="5"/>
        <v>0</v>
      </c>
      <c r="F79" s="4">
        <f t="shared" si="6"/>
        <v>0</v>
      </c>
      <c r="G79" s="6">
        <f t="shared" si="7"/>
        <v>0</v>
      </c>
      <c r="H79" s="4">
        <f t="shared" si="8"/>
        <v>0</v>
      </c>
      <c r="I79" s="6">
        <f t="shared" si="9"/>
        <v>0</v>
      </c>
      <c r="J79" s="4">
        <f t="shared" si="10"/>
        <v>0</v>
      </c>
      <c r="K79" s="6">
        <f t="shared" si="11"/>
        <v>0</v>
      </c>
      <c r="L79" s="4">
        <f t="shared" si="12"/>
        <v>0</v>
      </c>
      <c r="M79" s="6">
        <f t="shared" si="13"/>
        <v>0</v>
      </c>
      <c r="N79" s="4">
        <f t="shared" si="14"/>
        <v>0</v>
      </c>
      <c r="O79" s="6">
        <f t="shared" si="15"/>
        <v>0</v>
      </c>
      <c r="P79" s="4">
        <f t="shared" si="16"/>
        <v>0</v>
      </c>
      <c r="Q79" s="6">
        <f t="shared" si="17"/>
        <v>0</v>
      </c>
      <c r="R79" s="4">
        <f t="shared" si="18"/>
        <v>0</v>
      </c>
      <c r="S79" s="6">
        <f t="shared" si="19"/>
        <v>0</v>
      </c>
      <c r="T79" s="4">
        <f t="shared" si="20"/>
        <v>0</v>
      </c>
      <c r="U79" s="6">
        <f t="shared" si="21"/>
        <v>0</v>
      </c>
      <c r="V79" s="4">
        <f t="shared" si="22"/>
        <v>0</v>
      </c>
      <c r="W79" s="6">
        <f t="shared" si="23"/>
        <v>0</v>
      </c>
      <c r="X79">
        <f t="shared" si="24"/>
        <v>0</v>
      </c>
      <c r="Y79">
        <f t="shared" si="25"/>
        <v>0</v>
      </c>
    </row>
    <row r="80" spans="2:25" ht="12.75">
      <c r="B80">
        <f t="shared" si="2"/>
        <v>0</v>
      </c>
      <c r="C80">
        <f t="shared" si="3"/>
        <v>0</v>
      </c>
      <c r="D80" s="4">
        <f t="shared" si="4"/>
        <v>0</v>
      </c>
      <c r="E80" s="6">
        <f t="shared" si="5"/>
        <v>0</v>
      </c>
      <c r="F80" s="4">
        <f t="shared" si="6"/>
        <v>0</v>
      </c>
      <c r="G80" s="6">
        <f t="shared" si="7"/>
        <v>0</v>
      </c>
      <c r="H80" s="4">
        <f t="shared" si="8"/>
        <v>0</v>
      </c>
      <c r="I80" s="6">
        <f t="shared" si="9"/>
        <v>0</v>
      </c>
      <c r="J80" s="4">
        <f t="shared" si="10"/>
        <v>0</v>
      </c>
      <c r="K80" s="6">
        <f t="shared" si="11"/>
        <v>0</v>
      </c>
      <c r="L80" s="4">
        <f t="shared" si="12"/>
        <v>0</v>
      </c>
      <c r="M80" s="6">
        <f t="shared" si="13"/>
        <v>0</v>
      </c>
      <c r="N80" s="4">
        <f t="shared" si="14"/>
        <v>0</v>
      </c>
      <c r="O80" s="6">
        <f t="shared" si="15"/>
        <v>0</v>
      </c>
      <c r="P80" s="4">
        <f t="shared" si="16"/>
        <v>0</v>
      </c>
      <c r="Q80" s="6">
        <f t="shared" si="17"/>
        <v>0</v>
      </c>
      <c r="R80" s="4">
        <f t="shared" si="18"/>
        <v>0</v>
      </c>
      <c r="S80" s="6">
        <f t="shared" si="19"/>
        <v>0</v>
      </c>
      <c r="T80" s="4">
        <f t="shared" si="20"/>
        <v>0</v>
      </c>
      <c r="U80" s="6">
        <f t="shared" si="21"/>
        <v>0</v>
      </c>
      <c r="V80" s="4">
        <f t="shared" si="22"/>
        <v>0</v>
      </c>
      <c r="W80" s="6">
        <f t="shared" si="23"/>
        <v>0</v>
      </c>
      <c r="X80">
        <f t="shared" si="24"/>
        <v>0</v>
      </c>
      <c r="Y80">
        <f t="shared" si="25"/>
        <v>0</v>
      </c>
    </row>
    <row r="81" spans="2:25" ht="12.75">
      <c r="B81">
        <f t="shared" si="2"/>
        <v>0</v>
      </c>
      <c r="C81">
        <f t="shared" si="3"/>
        <v>0</v>
      </c>
      <c r="D81" s="4">
        <f t="shared" si="4"/>
        <v>0</v>
      </c>
      <c r="E81" s="6">
        <f t="shared" si="5"/>
        <v>0</v>
      </c>
      <c r="F81" s="4">
        <f t="shared" si="6"/>
        <v>0</v>
      </c>
      <c r="G81" s="6">
        <f t="shared" si="7"/>
        <v>0</v>
      </c>
      <c r="H81" s="4">
        <f t="shared" si="8"/>
        <v>0</v>
      </c>
      <c r="I81" s="6">
        <f t="shared" si="9"/>
        <v>0</v>
      </c>
      <c r="J81" s="4">
        <f t="shared" si="10"/>
        <v>0</v>
      </c>
      <c r="K81" s="6">
        <f t="shared" si="11"/>
        <v>0</v>
      </c>
      <c r="L81" s="4">
        <f t="shared" si="12"/>
        <v>0</v>
      </c>
      <c r="M81" s="6">
        <f t="shared" si="13"/>
        <v>0</v>
      </c>
      <c r="N81" s="4">
        <f t="shared" si="14"/>
        <v>0</v>
      </c>
      <c r="O81" s="6">
        <f t="shared" si="15"/>
        <v>0</v>
      </c>
      <c r="P81" s="4">
        <f t="shared" si="16"/>
        <v>0</v>
      </c>
      <c r="Q81" s="6">
        <f t="shared" si="17"/>
        <v>0</v>
      </c>
      <c r="R81" s="4">
        <f t="shared" si="18"/>
        <v>0</v>
      </c>
      <c r="S81" s="6">
        <f t="shared" si="19"/>
        <v>0</v>
      </c>
      <c r="T81" s="4">
        <f t="shared" si="20"/>
        <v>0</v>
      </c>
      <c r="U81" s="6">
        <f t="shared" si="21"/>
        <v>0</v>
      </c>
      <c r="V81" s="4">
        <f t="shared" si="22"/>
        <v>0</v>
      </c>
      <c r="W81" s="6">
        <f t="shared" si="23"/>
        <v>0</v>
      </c>
      <c r="X81">
        <f t="shared" si="24"/>
        <v>0</v>
      </c>
      <c r="Y81">
        <f t="shared" si="25"/>
        <v>0</v>
      </c>
    </row>
    <row r="82" spans="2:25" ht="12.75">
      <c r="B82">
        <f t="shared" si="2"/>
        <v>0</v>
      </c>
      <c r="C82">
        <f t="shared" si="3"/>
        <v>0</v>
      </c>
      <c r="D82" s="4">
        <f t="shared" si="4"/>
        <v>0</v>
      </c>
      <c r="E82" s="6">
        <f t="shared" si="5"/>
        <v>0</v>
      </c>
      <c r="F82" s="4">
        <f t="shared" si="6"/>
        <v>0</v>
      </c>
      <c r="G82" s="6">
        <f t="shared" si="7"/>
        <v>0</v>
      </c>
      <c r="H82" s="4">
        <f t="shared" si="8"/>
        <v>0</v>
      </c>
      <c r="I82" s="6">
        <f t="shared" si="9"/>
        <v>0</v>
      </c>
      <c r="J82" s="4">
        <f t="shared" si="10"/>
        <v>0</v>
      </c>
      <c r="K82" s="6">
        <f t="shared" si="11"/>
        <v>0</v>
      </c>
      <c r="L82" s="4">
        <f t="shared" si="12"/>
        <v>0</v>
      </c>
      <c r="M82" s="6">
        <f t="shared" si="13"/>
        <v>0</v>
      </c>
      <c r="N82" s="4">
        <f t="shared" si="14"/>
        <v>0</v>
      </c>
      <c r="O82" s="6">
        <f t="shared" si="15"/>
        <v>0</v>
      </c>
      <c r="P82" s="4">
        <f t="shared" si="16"/>
        <v>0</v>
      </c>
      <c r="Q82" s="6">
        <f t="shared" si="17"/>
        <v>0</v>
      </c>
      <c r="R82" s="4">
        <f t="shared" si="18"/>
        <v>0</v>
      </c>
      <c r="S82" s="6">
        <f t="shared" si="19"/>
        <v>0</v>
      </c>
      <c r="T82" s="4">
        <f t="shared" si="20"/>
        <v>0</v>
      </c>
      <c r="U82" s="6">
        <f t="shared" si="21"/>
        <v>0</v>
      </c>
      <c r="V82" s="4">
        <f t="shared" si="22"/>
        <v>0</v>
      </c>
      <c r="W82" s="6">
        <f t="shared" si="23"/>
        <v>0</v>
      </c>
      <c r="X82">
        <f t="shared" si="24"/>
        <v>0</v>
      </c>
      <c r="Y82">
        <f t="shared" si="25"/>
        <v>0</v>
      </c>
    </row>
    <row r="83" spans="2:25" ht="12.75">
      <c r="B83">
        <f t="shared" si="2"/>
        <v>0</v>
      </c>
      <c r="C83">
        <f t="shared" si="3"/>
        <v>0</v>
      </c>
      <c r="D83" s="4">
        <f t="shared" si="4"/>
        <v>0</v>
      </c>
      <c r="E83" s="6">
        <f t="shared" si="5"/>
        <v>0</v>
      </c>
      <c r="F83" s="4">
        <f t="shared" si="6"/>
        <v>0</v>
      </c>
      <c r="G83" s="6">
        <f t="shared" si="7"/>
        <v>0</v>
      </c>
      <c r="H83" s="4">
        <f t="shared" si="8"/>
        <v>0</v>
      </c>
      <c r="I83" s="6">
        <f t="shared" si="9"/>
        <v>0</v>
      </c>
      <c r="J83" s="4">
        <f t="shared" si="10"/>
        <v>0</v>
      </c>
      <c r="K83" s="6">
        <f t="shared" si="11"/>
        <v>0</v>
      </c>
      <c r="L83" s="4">
        <f t="shared" si="12"/>
        <v>0</v>
      </c>
      <c r="M83" s="6">
        <f t="shared" si="13"/>
        <v>0</v>
      </c>
      <c r="N83" s="4">
        <f t="shared" si="14"/>
        <v>0</v>
      </c>
      <c r="O83" s="6">
        <f t="shared" si="15"/>
        <v>0</v>
      </c>
      <c r="P83" s="4">
        <f t="shared" si="16"/>
        <v>0</v>
      </c>
      <c r="Q83" s="6">
        <f t="shared" si="17"/>
        <v>0</v>
      </c>
      <c r="R83" s="4">
        <f t="shared" si="18"/>
        <v>0</v>
      </c>
      <c r="S83" s="6">
        <f t="shared" si="19"/>
        <v>0</v>
      </c>
      <c r="T83" s="4">
        <f t="shared" si="20"/>
        <v>0</v>
      </c>
      <c r="U83" s="6">
        <f t="shared" si="21"/>
        <v>0</v>
      </c>
      <c r="V83" s="4">
        <f t="shared" si="22"/>
        <v>0</v>
      </c>
      <c r="W83" s="6">
        <f t="shared" si="23"/>
        <v>0</v>
      </c>
      <c r="X83">
        <f t="shared" si="24"/>
        <v>0</v>
      </c>
      <c r="Y83">
        <f t="shared" si="25"/>
        <v>0</v>
      </c>
    </row>
    <row r="84" spans="2:25" ht="12.75">
      <c r="B84">
        <f t="shared" si="2"/>
        <v>0</v>
      </c>
      <c r="C84">
        <f>IF(B84&lt;&gt;0,B84-B$55,0)</f>
        <v>0</v>
      </c>
      <c r="D84" s="4">
        <f aca="true" t="shared" si="26" ref="D84:D93">AVERAGE(D40:G40)</f>
        <v>0</v>
      </c>
      <c r="E84" s="6">
        <f aca="true" t="shared" si="27" ref="E84:E93">STDEV(D40:G40)</f>
        <v>0</v>
      </c>
      <c r="F84" s="4">
        <f aca="true" t="shared" si="28" ref="F84:F93">AVERAGE(H40:K40)</f>
        <v>0</v>
      </c>
      <c r="G84" s="6">
        <f aca="true" t="shared" si="29" ref="G84:G93">STDEV(H40:K40)</f>
        <v>0</v>
      </c>
      <c r="H84" s="4">
        <f aca="true" t="shared" si="30" ref="H84:H93">AVERAGE(L40:O40)</f>
        <v>0</v>
      </c>
      <c r="I84" s="6">
        <f aca="true" t="shared" si="31" ref="I84:I93">STDEV(L40:O40)</f>
        <v>0</v>
      </c>
      <c r="J84" s="4">
        <f aca="true" t="shared" si="32" ref="J84:J93">AVERAGE(P40:S40)</f>
        <v>0</v>
      </c>
      <c r="K84" s="6">
        <f aca="true" t="shared" si="33" ref="K84:K93">STDEV(P40:S40)</f>
        <v>0</v>
      </c>
      <c r="L84" s="4">
        <f aca="true" t="shared" si="34" ref="L84:L93">AVERAGE(T40:W40)</f>
        <v>0</v>
      </c>
      <c r="M84" s="6">
        <f aca="true" t="shared" si="35" ref="M84:M93">STDEV(T40:W40)</f>
        <v>0</v>
      </c>
      <c r="N84" s="4">
        <f aca="true" t="shared" si="36" ref="N84:N93">AVERAGE(X40:AA40)</f>
        <v>0</v>
      </c>
      <c r="O84" s="6">
        <f aca="true" t="shared" si="37" ref="O84:O93">STDEV(X40:AA40)</f>
        <v>0</v>
      </c>
      <c r="P84" s="4">
        <f aca="true" t="shared" si="38" ref="P84:P93">AVERAGE(AB40:AE40)</f>
        <v>0</v>
      </c>
      <c r="Q84" s="6">
        <f aca="true" t="shared" si="39" ref="Q84:Q93">STDEV(AB40:AE40)</f>
        <v>0</v>
      </c>
      <c r="R84" s="4">
        <f aca="true" t="shared" si="40" ref="R84:R93">AVERAGE(AF40:AI40)</f>
        <v>0</v>
      </c>
      <c r="S84" s="6">
        <f aca="true" t="shared" si="41" ref="S84:S93">STDEV(AF40:AI40)</f>
        <v>0</v>
      </c>
      <c r="T84" s="4">
        <f aca="true" t="shared" si="42" ref="T84:T93">AVERAGE(AJ40:AM40)</f>
        <v>0</v>
      </c>
      <c r="U84" s="6">
        <f aca="true" t="shared" si="43" ref="U84:U93">STDEV(AJ40:AM40)</f>
        <v>0</v>
      </c>
      <c r="V84" s="4">
        <f aca="true" t="shared" si="44" ref="V84:V93">AVERAGE(AN40:AQ40)</f>
        <v>0</v>
      </c>
      <c r="W84" s="6">
        <f aca="true" t="shared" si="45" ref="W84:W93">STDEV(AN40:AQ40)</f>
        <v>0</v>
      </c>
      <c r="X84">
        <f t="shared" si="24"/>
        <v>0</v>
      </c>
      <c r="Y84">
        <f t="shared" si="25"/>
        <v>0</v>
      </c>
    </row>
    <row r="85" spans="2:25" ht="12.75">
      <c r="B85">
        <f t="shared" si="2"/>
        <v>0</v>
      </c>
      <c r="C85">
        <f aca="true" t="shared" si="46" ref="C85:C93">IF(B85&lt;&gt;0,B85-B$55,0)</f>
        <v>0</v>
      </c>
      <c r="D85" s="4">
        <f t="shared" si="26"/>
        <v>0</v>
      </c>
      <c r="E85" s="6">
        <f t="shared" si="27"/>
        <v>0</v>
      </c>
      <c r="F85" s="4">
        <f t="shared" si="28"/>
        <v>0</v>
      </c>
      <c r="G85" s="6">
        <f t="shared" si="29"/>
        <v>0</v>
      </c>
      <c r="H85" s="4">
        <f t="shared" si="30"/>
        <v>0</v>
      </c>
      <c r="I85" s="6">
        <f t="shared" si="31"/>
        <v>0</v>
      </c>
      <c r="J85" s="4">
        <f t="shared" si="32"/>
        <v>0</v>
      </c>
      <c r="K85" s="6">
        <f t="shared" si="33"/>
        <v>0</v>
      </c>
      <c r="L85" s="4">
        <f t="shared" si="34"/>
        <v>0</v>
      </c>
      <c r="M85" s="6">
        <f t="shared" si="35"/>
        <v>0</v>
      </c>
      <c r="N85" s="4">
        <f t="shared" si="36"/>
        <v>0</v>
      </c>
      <c r="O85" s="6">
        <f t="shared" si="37"/>
        <v>0</v>
      </c>
      <c r="P85" s="4">
        <f t="shared" si="38"/>
        <v>0</v>
      </c>
      <c r="Q85" s="6">
        <f t="shared" si="39"/>
        <v>0</v>
      </c>
      <c r="R85" s="4">
        <f t="shared" si="40"/>
        <v>0</v>
      </c>
      <c r="S85" s="6">
        <f t="shared" si="41"/>
        <v>0</v>
      </c>
      <c r="T85" s="4">
        <f t="shared" si="42"/>
        <v>0</v>
      </c>
      <c r="U85" s="6">
        <f t="shared" si="43"/>
        <v>0</v>
      </c>
      <c r="V85" s="4">
        <f t="shared" si="44"/>
        <v>0</v>
      </c>
      <c r="W85" s="6">
        <f t="shared" si="45"/>
        <v>0</v>
      </c>
      <c r="X85">
        <f t="shared" si="24"/>
        <v>0</v>
      </c>
      <c r="Y85">
        <f t="shared" si="25"/>
        <v>0</v>
      </c>
    </row>
    <row r="86" spans="2:25" ht="12.75">
      <c r="B86">
        <f t="shared" si="2"/>
        <v>0</v>
      </c>
      <c r="C86">
        <f t="shared" si="46"/>
        <v>0</v>
      </c>
      <c r="D86" s="4">
        <f t="shared" si="26"/>
        <v>0</v>
      </c>
      <c r="E86" s="6">
        <f t="shared" si="27"/>
        <v>0</v>
      </c>
      <c r="F86" s="4">
        <f t="shared" si="28"/>
        <v>0</v>
      </c>
      <c r="G86" s="6">
        <f t="shared" si="29"/>
        <v>0</v>
      </c>
      <c r="H86" s="4">
        <f t="shared" si="30"/>
        <v>0</v>
      </c>
      <c r="I86" s="6">
        <f t="shared" si="31"/>
        <v>0</v>
      </c>
      <c r="J86" s="4">
        <f t="shared" si="32"/>
        <v>0</v>
      </c>
      <c r="K86" s="6">
        <f t="shared" si="33"/>
        <v>0</v>
      </c>
      <c r="L86" s="4">
        <f t="shared" si="34"/>
        <v>0</v>
      </c>
      <c r="M86" s="6">
        <f t="shared" si="35"/>
        <v>0</v>
      </c>
      <c r="N86" s="4">
        <f t="shared" si="36"/>
        <v>0</v>
      </c>
      <c r="O86" s="6">
        <f t="shared" si="37"/>
        <v>0</v>
      </c>
      <c r="P86" s="4">
        <f t="shared" si="38"/>
        <v>0</v>
      </c>
      <c r="Q86" s="6">
        <f t="shared" si="39"/>
        <v>0</v>
      </c>
      <c r="R86" s="4">
        <f t="shared" si="40"/>
        <v>0</v>
      </c>
      <c r="S86" s="6">
        <f t="shared" si="41"/>
        <v>0</v>
      </c>
      <c r="T86" s="4">
        <f t="shared" si="42"/>
        <v>0</v>
      </c>
      <c r="U86" s="6">
        <f t="shared" si="43"/>
        <v>0</v>
      </c>
      <c r="V86" s="4">
        <f t="shared" si="44"/>
        <v>0</v>
      </c>
      <c r="W86" s="6">
        <f t="shared" si="45"/>
        <v>0</v>
      </c>
      <c r="X86">
        <f t="shared" si="24"/>
        <v>0</v>
      </c>
      <c r="Y86">
        <f t="shared" si="25"/>
        <v>0</v>
      </c>
    </row>
    <row r="87" spans="2:25" ht="12.75">
      <c r="B87">
        <f t="shared" si="2"/>
        <v>0</v>
      </c>
      <c r="C87">
        <f t="shared" si="46"/>
        <v>0</v>
      </c>
      <c r="D87" s="4">
        <f t="shared" si="26"/>
        <v>0</v>
      </c>
      <c r="E87" s="6">
        <f t="shared" si="27"/>
        <v>0</v>
      </c>
      <c r="F87" s="4">
        <f t="shared" si="28"/>
        <v>0</v>
      </c>
      <c r="G87" s="6">
        <f t="shared" si="29"/>
        <v>0</v>
      </c>
      <c r="H87" s="4">
        <f t="shared" si="30"/>
        <v>0</v>
      </c>
      <c r="I87" s="6">
        <f t="shared" si="31"/>
        <v>0</v>
      </c>
      <c r="J87" s="4">
        <f t="shared" si="32"/>
        <v>0</v>
      </c>
      <c r="K87" s="6">
        <f t="shared" si="33"/>
        <v>0</v>
      </c>
      <c r="L87" s="4">
        <f t="shared" si="34"/>
        <v>0</v>
      </c>
      <c r="M87" s="6">
        <f t="shared" si="35"/>
        <v>0</v>
      </c>
      <c r="N87" s="4">
        <f t="shared" si="36"/>
        <v>0</v>
      </c>
      <c r="O87" s="6">
        <f t="shared" si="37"/>
        <v>0</v>
      </c>
      <c r="P87" s="4">
        <f t="shared" si="38"/>
        <v>0</v>
      </c>
      <c r="Q87" s="6">
        <f t="shared" si="39"/>
        <v>0</v>
      </c>
      <c r="R87" s="4">
        <f t="shared" si="40"/>
        <v>0</v>
      </c>
      <c r="S87" s="6">
        <f t="shared" si="41"/>
        <v>0</v>
      </c>
      <c r="T87" s="4">
        <f t="shared" si="42"/>
        <v>0</v>
      </c>
      <c r="U87" s="6">
        <f t="shared" si="43"/>
        <v>0</v>
      </c>
      <c r="V87" s="4">
        <f t="shared" si="44"/>
        <v>0</v>
      </c>
      <c r="W87" s="6">
        <f t="shared" si="45"/>
        <v>0</v>
      </c>
      <c r="X87">
        <f t="shared" si="24"/>
        <v>0</v>
      </c>
      <c r="Y87">
        <f t="shared" si="25"/>
        <v>0</v>
      </c>
    </row>
    <row r="88" spans="2:25" ht="12.75">
      <c r="B88">
        <f t="shared" si="2"/>
        <v>0</v>
      </c>
      <c r="C88">
        <f t="shared" si="46"/>
        <v>0</v>
      </c>
      <c r="D88" s="4">
        <f t="shared" si="26"/>
        <v>0</v>
      </c>
      <c r="E88" s="6">
        <f t="shared" si="27"/>
        <v>0</v>
      </c>
      <c r="F88" s="4">
        <f t="shared" si="28"/>
        <v>0</v>
      </c>
      <c r="G88" s="6">
        <f t="shared" si="29"/>
        <v>0</v>
      </c>
      <c r="H88" s="4">
        <f t="shared" si="30"/>
        <v>0</v>
      </c>
      <c r="I88" s="6">
        <f t="shared" si="31"/>
        <v>0</v>
      </c>
      <c r="J88" s="4">
        <f t="shared" si="32"/>
        <v>0</v>
      </c>
      <c r="K88" s="6">
        <f t="shared" si="33"/>
        <v>0</v>
      </c>
      <c r="L88" s="4">
        <f t="shared" si="34"/>
        <v>0</v>
      </c>
      <c r="M88" s="6">
        <f t="shared" si="35"/>
        <v>0</v>
      </c>
      <c r="N88" s="4">
        <f t="shared" si="36"/>
        <v>0</v>
      </c>
      <c r="O88" s="6">
        <f t="shared" si="37"/>
        <v>0</v>
      </c>
      <c r="P88" s="4">
        <f t="shared" si="38"/>
        <v>0</v>
      </c>
      <c r="Q88" s="6">
        <f t="shared" si="39"/>
        <v>0</v>
      </c>
      <c r="R88" s="4">
        <f t="shared" si="40"/>
        <v>0</v>
      </c>
      <c r="S88" s="6">
        <f t="shared" si="41"/>
        <v>0</v>
      </c>
      <c r="T88" s="4">
        <f t="shared" si="42"/>
        <v>0</v>
      </c>
      <c r="U88" s="6">
        <f t="shared" si="43"/>
        <v>0</v>
      </c>
      <c r="V88" s="4">
        <f t="shared" si="44"/>
        <v>0</v>
      </c>
      <c r="W88" s="6">
        <f t="shared" si="45"/>
        <v>0</v>
      </c>
      <c r="X88">
        <f t="shared" si="24"/>
        <v>0</v>
      </c>
      <c r="Y88">
        <f t="shared" si="25"/>
        <v>0</v>
      </c>
    </row>
    <row r="89" spans="2:25" ht="12.75">
      <c r="B89">
        <f t="shared" si="2"/>
        <v>0</v>
      </c>
      <c r="C89">
        <f t="shared" si="46"/>
        <v>0</v>
      </c>
      <c r="D89" s="4">
        <f t="shared" si="26"/>
        <v>0</v>
      </c>
      <c r="E89" s="6">
        <f t="shared" si="27"/>
        <v>0</v>
      </c>
      <c r="F89" s="4">
        <f t="shared" si="28"/>
        <v>0</v>
      </c>
      <c r="G89" s="6">
        <f t="shared" si="29"/>
        <v>0</v>
      </c>
      <c r="H89" s="4">
        <f t="shared" si="30"/>
        <v>0</v>
      </c>
      <c r="I89" s="6">
        <f t="shared" si="31"/>
        <v>0</v>
      </c>
      <c r="J89" s="4">
        <f t="shared" si="32"/>
        <v>0</v>
      </c>
      <c r="K89" s="6">
        <f t="shared" si="33"/>
        <v>0</v>
      </c>
      <c r="L89" s="4">
        <f t="shared" si="34"/>
        <v>0</v>
      </c>
      <c r="M89" s="6">
        <f t="shared" si="35"/>
        <v>0</v>
      </c>
      <c r="N89" s="4">
        <f t="shared" si="36"/>
        <v>0</v>
      </c>
      <c r="O89" s="6">
        <f t="shared" si="37"/>
        <v>0</v>
      </c>
      <c r="P89" s="4">
        <f t="shared" si="38"/>
        <v>0</v>
      </c>
      <c r="Q89" s="6">
        <f t="shared" si="39"/>
        <v>0</v>
      </c>
      <c r="R89" s="4">
        <f t="shared" si="40"/>
        <v>0</v>
      </c>
      <c r="S89" s="6">
        <f t="shared" si="41"/>
        <v>0</v>
      </c>
      <c r="T89" s="4">
        <f t="shared" si="42"/>
        <v>0</v>
      </c>
      <c r="U89" s="6">
        <f t="shared" si="43"/>
        <v>0</v>
      </c>
      <c r="V89" s="4">
        <f t="shared" si="44"/>
        <v>0</v>
      </c>
      <c r="W89" s="6">
        <f t="shared" si="45"/>
        <v>0</v>
      </c>
      <c r="X89">
        <f t="shared" si="24"/>
        <v>0</v>
      </c>
      <c r="Y89">
        <f t="shared" si="25"/>
        <v>0</v>
      </c>
    </row>
    <row r="90" spans="2:25" ht="12.75">
      <c r="B90">
        <f t="shared" si="2"/>
        <v>0</v>
      </c>
      <c r="C90">
        <f t="shared" si="46"/>
        <v>0</v>
      </c>
      <c r="D90" s="4">
        <f t="shared" si="26"/>
        <v>0</v>
      </c>
      <c r="E90" s="6">
        <f t="shared" si="27"/>
        <v>0</v>
      </c>
      <c r="F90" s="4">
        <f t="shared" si="28"/>
        <v>0</v>
      </c>
      <c r="G90" s="6">
        <f t="shared" si="29"/>
        <v>0</v>
      </c>
      <c r="H90" s="4">
        <f t="shared" si="30"/>
        <v>0</v>
      </c>
      <c r="I90" s="6">
        <f t="shared" si="31"/>
        <v>0</v>
      </c>
      <c r="J90" s="4">
        <f t="shared" si="32"/>
        <v>0</v>
      </c>
      <c r="K90" s="6">
        <f t="shared" si="33"/>
        <v>0</v>
      </c>
      <c r="L90" s="4">
        <f t="shared" si="34"/>
        <v>0</v>
      </c>
      <c r="M90" s="6">
        <f t="shared" si="35"/>
        <v>0</v>
      </c>
      <c r="N90" s="4">
        <f t="shared" si="36"/>
        <v>0</v>
      </c>
      <c r="O90" s="6">
        <f t="shared" si="37"/>
        <v>0</v>
      </c>
      <c r="P90" s="4">
        <f t="shared" si="38"/>
        <v>0</v>
      </c>
      <c r="Q90" s="6">
        <f t="shared" si="39"/>
        <v>0</v>
      </c>
      <c r="R90" s="4">
        <f t="shared" si="40"/>
        <v>0</v>
      </c>
      <c r="S90" s="6">
        <f t="shared" si="41"/>
        <v>0</v>
      </c>
      <c r="T90" s="4">
        <f t="shared" si="42"/>
        <v>0</v>
      </c>
      <c r="U90" s="6">
        <f t="shared" si="43"/>
        <v>0</v>
      </c>
      <c r="V90" s="4">
        <f t="shared" si="44"/>
        <v>0</v>
      </c>
      <c r="W90" s="6">
        <f t="shared" si="45"/>
        <v>0</v>
      </c>
      <c r="X90">
        <f t="shared" si="24"/>
        <v>0</v>
      </c>
      <c r="Y90">
        <f t="shared" si="25"/>
        <v>0</v>
      </c>
    </row>
    <row r="91" spans="2:25" ht="12.75">
      <c r="B91">
        <f t="shared" si="2"/>
        <v>0</v>
      </c>
      <c r="C91">
        <f t="shared" si="46"/>
        <v>0</v>
      </c>
      <c r="D91" s="4">
        <f t="shared" si="26"/>
        <v>0</v>
      </c>
      <c r="E91" s="6">
        <f t="shared" si="27"/>
        <v>0</v>
      </c>
      <c r="F91" s="4">
        <f t="shared" si="28"/>
        <v>0</v>
      </c>
      <c r="G91" s="6">
        <f t="shared" si="29"/>
        <v>0</v>
      </c>
      <c r="H91" s="4">
        <f t="shared" si="30"/>
        <v>0</v>
      </c>
      <c r="I91" s="6">
        <f t="shared" si="31"/>
        <v>0</v>
      </c>
      <c r="J91" s="4">
        <f t="shared" si="32"/>
        <v>0</v>
      </c>
      <c r="K91" s="6">
        <f t="shared" si="33"/>
        <v>0</v>
      </c>
      <c r="L91" s="4">
        <f t="shared" si="34"/>
        <v>0</v>
      </c>
      <c r="M91" s="6">
        <f t="shared" si="35"/>
        <v>0</v>
      </c>
      <c r="N91" s="4">
        <f t="shared" si="36"/>
        <v>0</v>
      </c>
      <c r="O91" s="6">
        <f t="shared" si="37"/>
        <v>0</v>
      </c>
      <c r="P91" s="4">
        <f t="shared" si="38"/>
        <v>0</v>
      </c>
      <c r="Q91" s="6">
        <f t="shared" si="39"/>
        <v>0</v>
      </c>
      <c r="R91" s="4">
        <f t="shared" si="40"/>
        <v>0</v>
      </c>
      <c r="S91" s="6">
        <f t="shared" si="41"/>
        <v>0</v>
      </c>
      <c r="T91" s="4">
        <f t="shared" si="42"/>
        <v>0</v>
      </c>
      <c r="U91" s="6">
        <f t="shared" si="43"/>
        <v>0</v>
      </c>
      <c r="V91" s="4">
        <f t="shared" si="44"/>
        <v>0</v>
      </c>
      <c r="W91" s="6">
        <f t="shared" si="45"/>
        <v>0</v>
      </c>
      <c r="X91">
        <f t="shared" si="24"/>
        <v>0</v>
      </c>
      <c r="Y91">
        <f t="shared" si="25"/>
        <v>0</v>
      </c>
    </row>
    <row r="92" spans="2:25" ht="12.75">
      <c r="B92">
        <f t="shared" si="2"/>
        <v>0</v>
      </c>
      <c r="C92">
        <f t="shared" si="46"/>
        <v>0</v>
      </c>
      <c r="D92" s="4">
        <f t="shared" si="26"/>
        <v>0</v>
      </c>
      <c r="E92" s="6">
        <f t="shared" si="27"/>
        <v>0</v>
      </c>
      <c r="F92" s="4">
        <f t="shared" si="28"/>
        <v>0</v>
      </c>
      <c r="G92" s="6">
        <f t="shared" si="29"/>
        <v>0</v>
      </c>
      <c r="H92" s="4">
        <f t="shared" si="30"/>
        <v>0</v>
      </c>
      <c r="I92" s="6">
        <f t="shared" si="31"/>
        <v>0</v>
      </c>
      <c r="J92" s="4">
        <f t="shared" si="32"/>
        <v>0</v>
      </c>
      <c r="K92" s="6">
        <f t="shared" si="33"/>
        <v>0</v>
      </c>
      <c r="L92" s="4">
        <f t="shared" si="34"/>
        <v>0</v>
      </c>
      <c r="M92" s="6">
        <f t="shared" si="35"/>
        <v>0</v>
      </c>
      <c r="N92" s="4">
        <f t="shared" si="36"/>
        <v>0</v>
      </c>
      <c r="O92" s="6">
        <f t="shared" si="37"/>
        <v>0</v>
      </c>
      <c r="P92" s="4">
        <f t="shared" si="38"/>
        <v>0</v>
      </c>
      <c r="Q92" s="6">
        <f t="shared" si="39"/>
        <v>0</v>
      </c>
      <c r="R92" s="4">
        <f t="shared" si="40"/>
        <v>0</v>
      </c>
      <c r="S92" s="6">
        <f t="shared" si="41"/>
        <v>0</v>
      </c>
      <c r="T92" s="4">
        <f t="shared" si="42"/>
        <v>0</v>
      </c>
      <c r="U92" s="6">
        <f t="shared" si="43"/>
        <v>0</v>
      </c>
      <c r="V92" s="4">
        <f t="shared" si="44"/>
        <v>0</v>
      </c>
      <c r="W92" s="6">
        <f t="shared" si="45"/>
        <v>0</v>
      </c>
      <c r="X92">
        <f t="shared" si="24"/>
        <v>0</v>
      </c>
      <c r="Y92">
        <f t="shared" si="25"/>
        <v>0</v>
      </c>
    </row>
    <row r="93" spans="2:25" ht="12.75">
      <c r="B93">
        <f t="shared" si="2"/>
        <v>0</v>
      </c>
      <c r="C93">
        <f t="shared" si="46"/>
        <v>0</v>
      </c>
      <c r="D93" s="4">
        <f t="shared" si="26"/>
        <v>0</v>
      </c>
      <c r="E93" s="6">
        <f t="shared" si="27"/>
        <v>0</v>
      </c>
      <c r="F93" s="4">
        <f t="shared" si="28"/>
        <v>0</v>
      </c>
      <c r="G93" s="6">
        <f t="shared" si="29"/>
        <v>0</v>
      </c>
      <c r="H93" s="4">
        <f t="shared" si="30"/>
        <v>0</v>
      </c>
      <c r="I93" s="6">
        <f t="shared" si="31"/>
        <v>0</v>
      </c>
      <c r="J93" s="4">
        <f t="shared" si="32"/>
        <v>0</v>
      </c>
      <c r="K93" s="6">
        <f t="shared" si="33"/>
        <v>0</v>
      </c>
      <c r="L93" s="4">
        <f t="shared" si="34"/>
        <v>0</v>
      </c>
      <c r="M93" s="6">
        <f t="shared" si="35"/>
        <v>0</v>
      </c>
      <c r="N93" s="4">
        <f t="shared" si="36"/>
        <v>0</v>
      </c>
      <c r="O93" s="6">
        <f t="shared" si="37"/>
        <v>0</v>
      </c>
      <c r="P93" s="4">
        <f t="shared" si="38"/>
        <v>0</v>
      </c>
      <c r="Q93" s="6">
        <f t="shared" si="39"/>
        <v>0</v>
      </c>
      <c r="R93" s="4">
        <f t="shared" si="40"/>
        <v>0</v>
      </c>
      <c r="S93" s="6">
        <f t="shared" si="41"/>
        <v>0</v>
      </c>
      <c r="T93" s="4">
        <f t="shared" si="42"/>
        <v>0</v>
      </c>
      <c r="U93" s="6">
        <f t="shared" si="43"/>
        <v>0</v>
      </c>
      <c r="V93" s="4">
        <f t="shared" si="44"/>
        <v>0</v>
      </c>
      <c r="W93" s="6">
        <f t="shared" si="45"/>
        <v>0</v>
      </c>
      <c r="X93">
        <f t="shared" si="24"/>
        <v>0</v>
      </c>
      <c r="Y93">
        <f t="shared" si="25"/>
        <v>0</v>
      </c>
    </row>
    <row r="94" spans="4:23" ht="12.75"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6"/>
      <c r="P94" s="4"/>
      <c r="Q94" s="6"/>
      <c r="R94" s="4"/>
      <c r="S94" s="6"/>
      <c r="T94" s="4"/>
      <c r="U94" s="6"/>
      <c r="V94" s="4"/>
      <c r="W94" s="6"/>
    </row>
    <row r="95" spans="2:17" ht="12.75">
      <c r="B95" s="2" t="s">
        <v>24</v>
      </c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6"/>
      <c r="P95" s="4"/>
      <c r="Q95" s="6"/>
    </row>
    <row r="97" spans="3:24" ht="12.75">
      <c r="C97" t="s">
        <v>19</v>
      </c>
      <c r="D97" s="5" t="e">
        <f>CONCATENATE(D53," - N")</f>
        <v>#VALUE!</v>
      </c>
      <c r="E97" s="5"/>
      <c r="F97" s="5" t="str">
        <f aca="true" t="shared" si="47" ref="F97:V97">CONCATENATE(F53," - N")</f>
        <v>0ug (-ve control) (E07     ) - N</v>
      </c>
      <c r="G97" s="5"/>
      <c r="H97" s="5" t="str">
        <f t="shared" si="47"/>
        <v>0ug (-ve control) (E05     ) - N</v>
      </c>
      <c r="I97" s="5"/>
      <c r="J97" s="5" t="str">
        <f t="shared" si="47"/>
        <v>6ug (D10     ) - N</v>
      </c>
      <c r="K97" s="5"/>
      <c r="L97" s="5" t="str">
        <f t="shared" si="47"/>
        <v>6ug (D08     ) - N</v>
      </c>
      <c r="M97" s="5"/>
      <c r="N97" s="5" t="str">
        <f t="shared" si="47"/>
        <v>4ug (D06     ) - N</v>
      </c>
      <c r="O97" s="5"/>
      <c r="P97" s="5" t="str">
        <f t="shared" si="47"/>
        <v>4ug (D04     ) - N</v>
      </c>
      <c r="Q97" s="5"/>
      <c r="R97" s="5" t="str">
        <f t="shared" si="47"/>
        <v>2ug (+ve control) (C09     ) - N</v>
      </c>
      <c r="S97" s="5"/>
      <c r="T97" s="5" t="str">
        <f t="shared" si="47"/>
        <v>2ug (+ve control) (C07     ) - N</v>
      </c>
      <c r="U97" s="5"/>
      <c r="V97" s="5" t="str">
        <f t="shared" si="47"/>
        <v>1ug (C05     ) - N</v>
      </c>
      <c r="W97" s="5"/>
      <c r="X97" t="str">
        <f>CONCATENATE(X53," - N")</f>
        <v>1ug (C03     ) - N</v>
      </c>
    </row>
    <row r="98" spans="4:25" ht="12.75">
      <c r="D98" t="s">
        <v>20</v>
      </c>
      <c r="E98" t="s">
        <v>22</v>
      </c>
      <c r="F98" t="s">
        <v>20</v>
      </c>
      <c r="G98" t="s">
        <v>22</v>
      </c>
      <c r="H98" t="s">
        <v>20</v>
      </c>
      <c r="I98" t="s">
        <v>22</v>
      </c>
      <c r="J98" t="s">
        <v>20</v>
      </c>
      <c r="K98" t="s">
        <v>22</v>
      </c>
      <c r="L98" t="s">
        <v>20</v>
      </c>
      <c r="M98" t="s">
        <v>22</v>
      </c>
      <c r="N98" t="s">
        <v>20</v>
      </c>
      <c r="O98" t="s">
        <v>22</v>
      </c>
      <c r="P98" t="s">
        <v>20</v>
      </c>
      <c r="Q98" t="s">
        <v>22</v>
      </c>
      <c r="R98" t="s">
        <v>20</v>
      </c>
      <c r="S98" t="s">
        <v>22</v>
      </c>
      <c r="T98" t="s">
        <v>20</v>
      </c>
      <c r="U98" t="s">
        <v>22</v>
      </c>
      <c r="V98" t="s">
        <v>20</v>
      </c>
      <c r="W98" t="s">
        <v>22</v>
      </c>
      <c r="X98" t="s">
        <v>20</v>
      </c>
      <c r="Y98" t="s">
        <v>22</v>
      </c>
    </row>
    <row r="99" spans="3:25" ht="12.75">
      <c r="C99">
        <f>C55</f>
        <v>0</v>
      </c>
      <c r="D99" s="4">
        <f>D55-$D55</f>
        <v>0</v>
      </c>
      <c r="E99" s="4">
        <f aca="true" t="shared" si="48" ref="E99:E137">$E55+E55</f>
        <v>0</v>
      </c>
      <c r="F99" s="4">
        <f>F55-$D55</f>
        <v>27.5</v>
      </c>
      <c r="G99" s="4">
        <f aca="true" t="shared" si="49" ref="G99:G137">$E55+G55</f>
        <v>5</v>
      </c>
      <c r="H99" s="4">
        <f>H55-$D55</f>
        <v>1287.5</v>
      </c>
      <c r="I99" s="4">
        <f aca="true" t="shared" si="50" ref="I99:I137">$E55+I55</f>
        <v>25</v>
      </c>
      <c r="J99" s="4">
        <f>J55-$D55</f>
        <v>737.5</v>
      </c>
      <c r="K99" s="4">
        <f aca="true" t="shared" si="51" ref="K99:K137">$E55+K55</f>
        <v>79.32002689527197</v>
      </c>
      <c r="L99" s="4">
        <f>L55-$D55</f>
        <v>1092.5</v>
      </c>
      <c r="M99" s="4">
        <f aca="true" t="shared" si="52" ref="M99:M137">$E55+M55</f>
        <v>117.29592206608606</v>
      </c>
      <c r="N99" s="4">
        <f>N55-$D55</f>
        <v>910</v>
      </c>
      <c r="O99" s="4">
        <f aca="true" t="shared" si="53" ref="O99:O137">$E55+O55</f>
        <v>115.75836902790225</v>
      </c>
      <c r="P99" s="4">
        <f>P55-$D55</f>
        <v>832.5</v>
      </c>
      <c r="Q99" s="4">
        <f>$E55+Q55</f>
        <v>89.9536917900909</v>
      </c>
      <c r="R99" s="4">
        <f aca="true" t="shared" si="54" ref="R99:R137">R55-$D55</f>
        <v>1022.5</v>
      </c>
      <c r="S99" s="4">
        <f aca="true" t="shared" si="55" ref="S99:S137">$E55+S55</f>
        <v>135.9840676942217</v>
      </c>
      <c r="T99" s="4">
        <f aca="true" t="shared" si="56" ref="T99:T137">T55-$D55</f>
        <v>1032.5</v>
      </c>
      <c r="U99" s="4">
        <f aca="true" t="shared" si="57" ref="U99:U137">$E55+U55</f>
        <v>133.75973484822205</v>
      </c>
      <c r="V99" s="4">
        <f aca="true" t="shared" si="58" ref="V99:X137">V55-$D55</f>
        <v>1247.5</v>
      </c>
      <c r="W99" s="4">
        <f aca="true" t="shared" si="59" ref="W99:Y127">$E55+W55</f>
        <v>193.7997248020062</v>
      </c>
      <c r="X99">
        <f t="shared" si="58"/>
        <v>992.5</v>
      </c>
      <c r="Y99">
        <f t="shared" si="59"/>
        <v>134.75286020464773</v>
      </c>
    </row>
    <row r="100" spans="3:25" ht="12.75">
      <c r="C100">
        <f>C56</f>
        <v>60</v>
      </c>
      <c r="D100" s="4">
        <f>D56-$D56</f>
        <v>0</v>
      </c>
      <c r="E100" s="4">
        <f t="shared" si="48"/>
        <v>0</v>
      </c>
      <c r="F100" s="4">
        <f>F56-$D56</f>
        <v>972.5</v>
      </c>
      <c r="G100" s="4">
        <f aca="true" t="shared" si="60" ref="G100:G126">$E56+G56</f>
        <v>35</v>
      </c>
      <c r="H100" s="4">
        <f>H56-$D56</f>
        <v>1520</v>
      </c>
      <c r="I100" s="4">
        <f aca="true" t="shared" si="61" ref="I100:I126">$E56+I56</f>
        <v>35.59026084010437</v>
      </c>
      <c r="J100" s="4">
        <f>J56-$D56</f>
        <v>27872.5</v>
      </c>
      <c r="K100" s="4">
        <f aca="true" t="shared" si="62" ref="K100:K126">$E56+K56</f>
        <v>1332.7509144622636</v>
      </c>
      <c r="L100" s="4">
        <f>L56-$D56</f>
        <v>32850</v>
      </c>
      <c r="M100" s="4">
        <f aca="true" t="shared" si="63" ref="M100:M126">$E56+M56</f>
        <v>4972.102171114347</v>
      </c>
      <c r="N100" s="4">
        <f>N56-$D56</f>
        <v>52042.5</v>
      </c>
      <c r="O100" s="4">
        <f aca="true" t="shared" si="64" ref="O100:O126">$E56+O56</f>
        <v>2800.290163536629</v>
      </c>
      <c r="P100" s="4">
        <f>P56-$D56</f>
        <v>33580</v>
      </c>
      <c r="Q100" s="4">
        <f aca="true" t="shared" si="65" ref="Q100:Q126">$E56+Q56</f>
        <v>2799.761894637947</v>
      </c>
      <c r="R100" s="4">
        <f t="shared" si="54"/>
        <v>30322.5</v>
      </c>
      <c r="S100" s="4">
        <f t="shared" si="55"/>
        <v>2131.8126090254746</v>
      </c>
      <c r="T100" s="4">
        <f t="shared" si="56"/>
        <v>39480</v>
      </c>
      <c r="U100" s="4">
        <f t="shared" si="57"/>
        <v>3404.6732589192757</v>
      </c>
      <c r="V100" s="4">
        <f t="shared" si="58"/>
        <v>8705</v>
      </c>
      <c r="W100" s="4">
        <f t="shared" si="59"/>
        <v>773.843222709441</v>
      </c>
      <c r="X100">
        <f t="shared" si="58"/>
        <v>8370</v>
      </c>
      <c r="Y100">
        <f t="shared" si="59"/>
        <v>535.2258090438714</v>
      </c>
    </row>
    <row r="101" spans="3:25" ht="12.75">
      <c r="C101">
        <f aca="true" t="shared" si="66" ref="C101:C114">C57</f>
        <v>120</v>
      </c>
      <c r="D101" s="4">
        <f aca="true" t="shared" si="67" ref="D101:D114">D57-$D57</f>
        <v>0</v>
      </c>
      <c r="E101" s="4">
        <f t="shared" si="48"/>
        <v>0</v>
      </c>
      <c r="F101" s="4">
        <f aca="true" t="shared" si="68" ref="F101:F127">F57-$D57</f>
        <v>870</v>
      </c>
      <c r="G101" s="4">
        <f t="shared" si="49"/>
        <v>146.5150731722394</v>
      </c>
      <c r="H101" s="4">
        <f aca="true" t="shared" si="69" ref="H101:H127">H57-$D57</f>
        <v>2067.5</v>
      </c>
      <c r="I101" s="4">
        <f t="shared" si="50"/>
        <v>22.173557826083453</v>
      </c>
      <c r="J101" s="4">
        <f aca="true" t="shared" si="70" ref="J101:J127">J57-$D57</f>
        <v>50027.5</v>
      </c>
      <c r="K101" s="4">
        <f t="shared" si="51"/>
        <v>1184.6905362442408</v>
      </c>
      <c r="L101" s="4">
        <f aca="true" t="shared" si="71" ref="L101:L127">L57-$D57</f>
        <v>70852.5</v>
      </c>
      <c r="M101" s="4">
        <f t="shared" si="52"/>
        <v>1483.9895552193082</v>
      </c>
      <c r="N101" s="4">
        <f aca="true" t="shared" si="72" ref="N101:N127">N57-$D57</f>
        <v>76395</v>
      </c>
      <c r="O101" s="4">
        <f t="shared" si="53"/>
        <v>246.91429012243634</v>
      </c>
      <c r="P101" s="4">
        <f aca="true" t="shared" si="73" ref="P101:P127">P57-$D57</f>
        <v>59827.5</v>
      </c>
      <c r="Q101" s="4">
        <f>$E57+Q57</f>
        <v>1702.1628398403407</v>
      </c>
      <c r="R101" s="4">
        <f t="shared" si="54"/>
        <v>61167.5</v>
      </c>
      <c r="S101" s="4">
        <f t="shared" si="55"/>
        <v>691.9718202354775</v>
      </c>
      <c r="T101" s="4">
        <f t="shared" si="56"/>
        <v>79207.5</v>
      </c>
      <c r="U101" s="4">
        <f t="shared" si="57"/>
        <v>3672.178054869707</v>
      </c>
      <c r="V101" s="4">
        <f t="shared" si="58"/>
        <v>18535</v>
      </c>
      <c r="W101" s="4">
        <f t="shared" si="59"/>
        <v>135.27749258468683</v>
      </c>
      <c r="X101">
        <f t="shared" si="58"/>
        <v>17382.5</v>
      </c>
      <c r="Y101">
        <f t="shared" si="59"/>
        <v>396.93618294800655</v>
      </c>
    </row>
    <row r="102" spans="3:25" ht="12.75">
      <c r="C102">
        <f t="shared" si="66"/>
        <v>180</v>
      </c>
      <c r="D102" s="4">
        <f t="shared" si="67"/>
        <v>0</v>
      </c>
      <c r="E102" s="4">
        <f t="shared" si="48"/>
        <v>0</v>
      </c>
      <c r="F102" s="4">
        <f t="shared" si="68"/>
        <v>1797.5</v>
      </c>
      <c r="G102" s="4">
        <f t="shared" si="60"/>
        <v>218.68927728629038</v>
      </c>
      <c r="H102" s="4">
        <f t="shared" si="69"/>
        <v>2470</v>
      </c>
      <c r="I102" s="4">
        <f t="shared" si="61"/>
        <v>39.15780041490243</v>
      </c>
      <c r="J102" s="4">
        <f t="shared" si="70"/>
        <v>68917.5</v>
      </c>
      <c r="K102" s="4">
        <f t="shared" si="62"/>
        <v>1121.23072261392</v>
      </c>
      <c r="L102" s="4">
        <f t="shared" si="71"/>
        <v>100570</v>
      </c>
      <c r="M102" s="4">
        <f t="shared" si="63"/>
        <v>3570.4061393628594</v>
      </c>
      <c r="N102" s="4">
        <f t="shared" si="72"/>
        <v>98562.5</v>
      </c>
      <c r="O102" s="4">
        <f t="shared" si="64"/>
        <v>327.2486312678277</v>
      </c>
      <c r="P102" s="4">
        <f t="shared" si="73"/>
        <v>82250</v>
      </c>
      <c r="Q102" s="4">
        <f t="shared" si="65"/>
        <v>1684.0031670595713</v>
      </c>
      <c r="R102" s="4">
        <f t="shared" si="54"/>
        <v>85775</v>
      </c>
      <c r="S102" s="4">
        <f t="shared" si="55"/>
        <v>809.6295449154509</v>
      </c>
      <c r="T102" s="4">
        <f t="shared" si="56"/>
        <v>103107.5</v>
      </c>
      <c r="U102" s="4">
        <f t="shared" si="57"/>
        <v>3625.8274917596395</v>
      </c>
      <c r="V102" s="4">
        <f t="shared" si="58"/>
        <v>27332.5</v>
      </c>
      <c r="W102" s="4">
        <f t="shared" si="59"/>
        <v>224.70350835415692</v>
      </c>
      <c r="X102">
        <f t="shared" si="58"/>
        <v>26305</v>
      </c>
      <c r="Y102">
        <f t="shared" si="59"/>
        <v>376.87309977409285</v>
      </c>
    </row>
    <row r="103" spans="3:25" ht="12.75">
      <c r="C103">
        <f t="shared" si="66"/>
        <v>240</v>
      </c>
      <c r="D103" s="4">
        <f t="shared" si="67"/>
        <v>0</v>
      </c>
      <c r="E103" s="4">
        <f t="shared" si="48"/>
        <v>0</v>
      </c>
      <c r="F103" s="4">
        <f t="shared" si="68"/>
        <v>3587.5</v>
      </c>
      <c r="G103" s="4">
        <f t="shared" si="49"/>
        <v>1061.0804242217773</v>
      </c>
      <c r="H103" s="4">
        <f t="shared" si="69"/>
        <v>3362.5</v>
      </c>
      <c r="I103" s="4">
        <f t="shared" si="50"/>
        <v>1078.4672765859273</v>
      </c>
      <c r="J103" s="4">
        <f t="shared" si="70"/>
        <v>89310</v>
      </c>
      <c r="K103" s="4">
        <f t="shared" si="51"/>
        <v>1614.847774043527</v>
      </c>
      <c r="L103" s="4">
        <f t="shared" si="71"/>
        <v>130732.5</v>
      </c>
      <c r="M103" s="4">
        <f t="shared" si="52"/>
        <v>3216.2335632433997</v>
      </c>
      <c r="N103" s="4">
        <f t="shared" si="72"/>
        <v>112842.5</v>
      </c>
      <c r="O103" s="4">
        <f t="shared" si="53"/>
        <v>2732.3783900965595</v>
      </c>
      <c r="P103" s="4">
        <f t="shared" si="73"/>
        <v>93652.5</v>
      </c>
      <c r="Q103" s="4">
        <f>$E59+Q59</f>
        <v>4581.574511016927</v>
      </c>
      <c r="R103" s="4">
        <f t="shared" si="54"/>
        <v>93955</v>
      </c>
      <c r="S103" s="4">
        <f t="shared" si="55"/>
        <v>1149.5071407636694</v>
      </c>
      <c r="T103" s="4">
        <f t="shared" si="56"/>
        <v>109812.5</v>
      </c>
      <c r="U103" s="4">
        <f t="shared" si="57"/>
        <v>4854.945073496369</v>
      </c>
      <c r="V103" s="4">
        <f t="shared" si="58"/>
        <v>36145</v>
      </c>
      <c r="W103" s="4">
        <f t="shared" si="59"/>
        <v>1397.1518648068768</v>
      </c>
      <c r="X103">
        <f t="shared" si="58"/>
        <v>31775</v>
      </c>
      <c r="Y103">
        <f t="shared" si="59"/>
        <v>2233.9427029357757</v>
      </c>
    </row>
    <row r="104" spans="3:25" ht="12.75">
      <c r="C104">
        <f t="shared" si="66"/>
        <v>300</v>
      </c>
      <c r="D104" s="4">
        <f t="shared" si="67"/>
        <v>0</v>
      </c>
      <c r="E104" s="4">
        <f t="shared" si="48"/>
        <v>0</v>
      </c>
      <c r="F104" s="4">
        <f t="shared" si="68"/>
        <v>4000</v>
      </c>
      <c r="G104" s="4">
        <f t="shared" si="60"/>
        <v>336.7491648096547</v>
      </c>
      <c r="H104" s="4">
        <f t="shared" si="69"/>
        <v>2957.5</v>
      </c>
      <c r="I104" s="4">
        <f t="shared" si="61"/>
        <v>85.39125638299666</v>
      </c>
      <c r="J104" s="4">
        <f t="shared" si="70"/>
        <v>104560</v>
      </c>
      <c r="K104" s="4">
        <f t="shared" si="62"/>
        <v>1719.3603461752862</v>
      </c>
      <c r="L104" s="4">
        <f t="shared" si="71"/>
        <v>140160</v>
      </c>
      <c r="M104" s="4">
        <f t="shared" si="63"/>
        <v>3717.7233176591644</v>
      </c>
      <c r="N104" s="4">
        <f t="shared" si="72"/>
        <v>121307.5</v>
      </c>
      <c r="O104" s="4">
        <f t="shared" si="64"/>
        <v>831.0385069297331</v>
      </c>
      <c r="P104" s="4">
        <f t="shared" si="73"/>
        <v>100440</v>
      </c>
      <c r="Q104" s="4">
        <f t="shared" si="65"/>
        <v>1630.5009455174607</v>
      </c>
      <c r="R104" s="4">
        <f t="shared" si="54"/>
        <v>102480</v>
      </c>
      <c r="S104" s="4">
        <f t="shared" si="55"/>
        <v>978.6725703727473</v>
      </c>
      <c r="T104" s="4">
        <f t="shared" si="56"/>
        <v>114930</v>
      </c>
      <c r="U104" s="4">
        <f t="shared" si="57"/>
        <v>805.7294831393475</v>
      </c>
      <c r="V104" s="4">
        <f t="shared" si="58"/>
        <v>38645</v>
      </c>
      <c r="W104" s="4">
        <f t="shared" si="59"/>
        <v>467.51114068722114</v>
      </c>
      <c r="X104">
        <f t="shared" si="58"/>
        <v>34560</v>
      </c>
      <c r="Y104">
        <f t="shared" si="59"/>
        <v>874.7190024992789</v>
      </c>
    </row>
    <row r="105" spans="3:25" ht="12.75">
      <c r="C105">
        <f t="shared" si="66"/>
        <v>360</v>
      </c>
      <c r="D105" s="4">
        <f t="shared" si="67"/>
        <v>0</v>
      </c>
      <c r="E105" s="4">
        <f t="shared" si="48"/>
        <v>0</v>
      </c>
      <c r="F105" s="4">
        <f t="shared" si="68"/>
        <v>4992.5</v>
      </c>
      <c r="G105" s="4">
        <f t="shared" si="49"/>
        <v>305</v>
      </c>
      <c r="H105" s="4">
        <f t="shared" si="69"/>
        <v>2195</v>
      </c>
      <c r="I105" s="4">
        <f t="shared" si="50"/>
        <v>66.0807586719967</v>
      </c>
      <c r="J105" s="4">
        <f t="shared" si="70"/>
        <v>117520</v>
      </c>
      <c r="K105" s="4">
        <f t="shared" si="51"/>
        <v>1999.083123167552</v>
      </c>
      <c r="L105" s="4">
        <f t="shared" si="71"/>
        <v>157655</v>
      </c>
      <c r="M105" s="4">
        <f t="shared" si="52"/>
        <v>1434.7241314389792</v>
      </c>
      <c r="N105" s="4">
        <f t="shared" si="72"/>
        <v>132775</v>
      </c>
      <c r="O105" s="4">
        <f t="shared" si="53"/>
        <v>1268.5030547854428</v>
      </c>
      <c r="P105" s="4">
        <f t="shared" si="73"/>
        <v>113022.5</v>
      </c>
      <c r="Q105" s="4">
        <f>$E61+Q61</f>
        <v>1984.3281818623989</v>
      </c>
      <c r="R105" s="4">
        <f t="shared" si="54"/>
        <v>112800</v>
      </c>
      <c r="S105" s="4">
        <f t="shared" si="55"/>
        <v>2173.8598544217766</v>
      </c>
      <c r="T105" s="4">
        <f t="shared" si="56"/>
        <v>125780</v>
      </c>
      <c r="U105" s="4">
        <f t="shared" si="57"/>
        <v>1415.0853920052552</v>
      </c>
      <c r="V105" s="4">
        <f t="shared" si="58"/>
        <v>43855</v>
      </c>
      <c r="W105" s="4">
        <f t="shared" si="59"/>
        <v>1082.1737383618215</v>
      </c>
      <c r="X105">
        <f t="shared" si="58"/>
        <v>41742.5</v>
      </c>
      <c r="Y105">
        <f t="shared" si="59"/>
        <v>2046.727062083918</v>
      </c>
    </row>
    <row r="106" spans="3:25" ht="12.75">
      <c r="C106">
        <f t="shared" si="66"/>
        <v>0</v>
      </c>
      <c r="D106" s="4">
        <f t="shared" si="67"/>
        <v>0</v>
      </c>
      <c r="E106" s="4">
        <f>$E62+E62</f>
        <v>0</v>
      </c>
      <c r="F106" s="4">
        <f t="shared" si="68"/>
        <v>0</v>
      </c>
      <c r="G106" s="4">
        <f t="shared" si="60"/>
        <v>0</v>
      </c>
      <c r="H106" s="4">
        <f t="shared" si="69"/>
        <v>0</v>
      </c>
      <c r="I106" s="4">
        <f t="shared" si="61"/>
        <v>0</v>
      </c>
      <c r="J106" s="4">
        <f t="shared" si="70"/>
        <v>0</v>
      </c>
      <c r="K106" s="4">
        <f t="shared" si="62"/>
        <v>0</v>
      </c>
      <c r="L106" s="4">
        <f t="shared" si="71"/>
        <v>0</v>
      </c>
      <c r="M106" s="4">
        <f t="shared" si="63"/>
        <v>0</v>
      </c>
      <c r="N106" s="4">
        <f t="shared" si="72"/>
        <v>0</v>
      </c>
      <c r="O106" s="4">
        <f t="shared" si="64"/>
        <v>0</v>
      </c>
      <c r="P106" s="4">
        <f t="shared" si="73"/>
        <v>0</v>
      </c>
      <c r="Q106" s="4">
        <f t="shared" si="65"/>
        <v>0</v>
      </c>
      <c r="R106" s="4">
        <f t="shared" si="54"/>
        <v>0</v>
      </c>
      <c r="S106" s="4">
        <f t="shared" si="55"/>
        <v>0</v>
      </c>
      <c r="T106" s="4">
        <f t="shared" si="56"/>
        <v>0</v>
      </c>
      <c r="U106" s="4">
        <f t="shared" si="57"/>
        <v>0</v>
      </c>
      <c r="V106" s="4">
        <f t="shared" si="58"/>
        <v>0</v>
      </c>
      <c r="W106" s="4">
        <f t="shared" si="59"/>
        <v>0</v>
      </c>
      <c r="X106">
        <f t="shared" si="58"/>
        <v>0</v>
      </c>
      <c r="Y106">
        <f t="shared" si="59"/>
        <v>0</v>
      </c>
    </row>
    <row r="107" spans="3:25" ht="12.75">
      <c r="C107">
        <f t="shared" si="66"/>
        <v>0</v>
      </c>
      <c r="D107" s="4">
        <f t="shared" si="67"/>
        <v>0</v>
      </c>
      <c r="E107" s="4">
        <f t="shared" si="48"/>
        <v>0</v>
      </c>
      <c r="F107" s="4">
        <f t="shared" si="68"/>
        <v>0</v>
      </c>
      <c r="G107" s="4">
        <f t="shared" si="49"/>
        <v>0</v>
      </c>
      <c r="H107" s="4">
        <f t="shared" si="69"/>
        <v>0</v>
      </c>
      <c r="I107" s="4">
        <f t="shared" si="50"/>
        <v>0</v>
      </c>
      <c r="J107" s="4">
        <f t="shared" si="70"/>
        <v>0</v>
      </c>
      <c r="K107" s="4">
        <f t="shared" si="51"/>
        <v>0</v>
      </c>
      <c r="L107" s="4">
        <f t="shared" si="71"/>
        <v>0</v>
      </c>
      <c r="M107" s="4">
        <f t="shared" si="52"/>
        <v>0</v>
      </c>
      <c r="N107" s="4">
        <f t="shared" si="72"/>
        <v>0</v>
      </c>
      <c r="O107" s="4">
        <f t="shared" si="53"/>
        <v>0</v>
      </c>
      <c r="P107" s="4">
        <f t="shared" si="73"/>
        <v>0</v>
      </c>
      <c r="Q107" s="4">
        <f>$E63+Q63</f>
        <v>0</v>
      </c>
      <c r="R107" s="4">
        <f t="shared" si="54"/>
        <v>0</v>
      </c>
      <c r="S107" s="4">
        <f t="shared" si="55"/>
        <v>0</v>
      </c>
      <c r="T107" s="4">
        <f t="shared" si="56"/>
        <v>0</v>
      </c>
      <c r="U107" s="4">
        <f t="shared" si="57"/>
        <v>0</v>
      </c>
      <c r="V107" s="4">
        <f t="shared" si="58"/>
        <v>0</v>
      </c>
      <c r="W107" s="4">
        <f t="shared" si="59"/>
        <v>0</v>
      </c>
      <c r="X107">
        <f t="shared" si="58"/>
        <v>0</v>
      </c>
      <c r="Y107">
        <f t="shared" si="59"/>
        <v>0</v>
      </c>
    </row>
    <row r="108" spans="3:25" ht="12.75">
      <c r="C108">
        <f t="shared" si="66"/>
        <v>0</v>
      </c>
      <c r="D108" s="4">
        <f t="shared" si="67"/>
        <v>0</v>
      </c>
      <c r="E108" s="4">
        <f>$E64+E64</f>
        <v>0</v>
      </c>
      <c r="F108" s="4">
        <f t="shared" si="68"/>
        <v>0</v>
      </c>
      <c r="G108" s="4">
        <f t="shared" si="60"/>
        <v>0</v>
      </c>
      <c r="H108" s="4">
        <f t="shared" si="69"/>
        <v>0</v>
      </c>
      <c r="I108" s="4">
        <f t="shared" si="61"/>
        <v>0</v>
      </c>
      <c r="J108" s="4">
        <f t="shared" si="70"/>
        <v>0</v>
      </c>
      <c r="K108" s="4">
        <f t="shared" si="62"/>
        <v>0</v>
      </c>
      <c r="L108" s="4">
        <f t="shared" si="71"/>
        <v>0</v>
      </c>
      <c r="M108" s="4">
        <f t="shared" si="63"/>
        <v>0</v>
      </c>
      <c r="N108" s="4">
        <f t="shared" si="72"/>
        <v>0</v>
      </c>
      <c r="O108" s="4">
        <f t="shared" si="64"/>
        <v>0</v>
      </c>
      <c r="P108" s="4">
        <f t="shared" si="73"/>
        <v>0</v>
      </c>
      <c r="Q108" s="4">
        <f t="shared" si="65"/>
        <v>0</v>
      </c>
      <c r="R108" s="4">
        <f t="shared" si="54"/>
        <v>0</v>
      </c>
      <c r="S108" s="4">
        <f t="shared" si="55"/>
        <v>0</v>
      </c>
      <c r="T108" s="4">
        <f t="shared" si="56"/>
        <v>0</v>
      </c>
      <c r="U108" s="4">
        <f t="shared" si="57"/>
        <v>0</v>
      </c>
      <c r="V108" s="4">
        <f t="shared" si="58"/>
        <v>0</v>
      </c>
      <c r="W108" s="4">
        <f t="shared" si="59"/>
        <v>0</v>
      </c>
      <c r="X108">
        <f t="shared" si="58"/>
        <v>0</v>
      </c>
      <c r="Y108">
        <f t="shared" si="59"/>
        <v>0</v>
      </c>
    </row>
    <row r="109" spans="3:25" ht="12.75">
      <c r="C109">
        <f t="shared" si="66"/>
        <v>0</v>
      </c>
      <c r="D109" s="4">
        <f t="shared" si="67"/>
        <v>0</v>
      </c>
      <c r="E109" s="4">
        <f t="shared" si="48"/>
        <v>0</v>
      </c>
      <c r="F109" s="4">
        <f t="shared" si="68"/>
        <v>0</v>
      </c>
      <c r="G109" s="4">
        <f t="shared" si="49"/>
        <v>0</v>
      </c>
      <c r="H109" s="4">
        <f t="shared" si="69"/>
        <v>0</v>
      </c>
      <c r="I109" s="4">
        <f t="shared" si="50"/>
        <v>0</v>
      </c>
      <c r="J109" s="4">
        <f t="shared" si="70"/>
        <v>0</v>
      </c>
      <c r="K109" s="4">
        <f t="shared" si="51"/>
        <v>0</v>
      </c>
      <c r="L109" s="4">
        <f t="shared" si="71"/>
        <v>0</v>
      </c>
      <c r="M109" s="4">
        <f t="shared" si="52"/>
        <v>0</v>
      </c>
      <c r="N109" s="4">
        <f t="shared" si="72"/>
        <v>0</v>
      </c>
      <c r="O109" s="4">
        <f t="shared" si="53"/>
        <v>0</v>
      </c>
      <c r="P109" s="4">
        <f t="shared" si="73"/>
        <v>0</v>
      </c>
      <c r="Q109" s="4">
        <f>$E65+Q65</f>
        <v>0</v>
      </c>
      <c r="R109" s="4">
        <f t="shared" si="54"/>
        <v>0</v>
      </c>
      <c r="S109" s="4">
        <f t="shared" si="55"/>
        <v>0</v>
      </c>
      <c r="T109" s="4">
        <f t="shared" si="56"/>
        <v>0</v>
      </c>
      <c r="U109" s="4">
        <f t="shared" si="57"/>
        <v>0</v>
      </c>
      <c r="V109" s="4">
        <f t="shared" si="58"/>
        <v>0</v>
      </c>
      <c r="W109" s="4">
        <f t="shared" si="59"/>
        <v>0</v>
      </c>
      <c r="X109">
        <f t="shared" si="58"/>
        <v>0</v>
      </c>
      <c r="Y109">
        <f t="shared" si="59"/>
        <v>0</v>
      </c>
    </row>
    <row r="110" spans="3:25" ht="12.75">
      <c r="C110">
        <f t="shared" si="66"/>
        <v>0</v>
      </c>
      <c r="D110" s="4">
        <f t="shared" si="67"/>
        <v>0</v>
      </c>
      <c r="E110" s="4">
        <f>$E66+E66</f>
        <v>0</v>
      </c>
      <c r="F110" s="4">
        <f t="shared" si="68"/>
        <v>0</v>
      </c>
      <c r="G110" s="4">
        <f t="shared" si="60"/>
        <v>0</v>
      </c>
      <c r="H110" s="4">
        <f t="shared" si="69"/>
        <v>0</v>
      </c>
      <c r="I110" s="4">
        <f t="shared" si="61"/>
        <v>0</v>
      </c>
      <c r="J110" s="4">
        <f t="shared" si="70"/>
        <v>0</v>
      </c>
      <c r="K110" s="4">
        <f t="shared" si="62"/>
        <v>0</v>
      </c>
      <c r="L110" s="4">
        <f t="shared" si="71"/>
        <v>0</v>
      </c>
      <c r="M110" s="4">
        <f t="shared" si="63"/>
        <v>0</v>
      </c>
      <c r="N110" s="4">
        <f t="shared" si="72"/>
        <v>0</v>
      </c>
      <c r="O110" s="4">
        <f t="shared" si="64"/>
        <v>0</v>
      </c>
      <c r="P110" s="4">
        <f t="shared" si="73"/>
        <v>0</v>
      </c>
      <c r="Q110" s="4">
        <f t="shared" si="65"/>
        <v>0</v>
      </c>
      <c r="R110" s="4">
        <f t="shared" si="54"/>
        <v>0</v>
      </c>
      <c r="S110" s="4">
        <f t="shared" si="55"/>
        <v>0</v>
      </c>
      <c r="T110" s="4">
        <f t="shared" si="56"/>
        <v>0</v>
      </c>
      <c r="U110" s="4">
        <f t="shared" si="57"/>
        <v>0</v>
      </c>
      <c r="V110" s="4">
        <f t="shared" si="58"/>
        <v>0</v>
      </c>
      <c r="W110" s="4">
        <f t="shared" si="59"/>
        <v>0</v>
      </c>
      <c r="X110">
        <f t="shared" si="58"/>
        <v>0</v>
      </c>
      <c r="Y110">
        <f t="shared" si="59"/>
        <v>0</v>
      </c>
    </row>
    <row r="111" spans="3:25" ht="12.75">
      <c r="C111">
        <f t="shared" si="66"/>
        <v>0</v>
      </c>
      <c r="D111" s="4">
        <f t="shared" si="67"/>
        <v>0</v>
      </c>
      <c r="E111" s="4">
        <f t="shared" si="48"/>
        <v>0</v>
      </c>
      <c r="F111" s="4">
        <f t="shared" si="68"/>
        <v>0</v>
      </c>
      <c r="G111" s="4">
        <f t="shared" si="49"/>
        <v>0</v>
      </c>
      <c r="H111" s="4">
        <f t="shared" si="69"/>
        <v>0</v>
      </c>
      <c r="I111" s="4">
        <f t="shared" si="50"/>
        <v>0</v>
      </c>
      <c r="J111" s="4">
        <f t="shared" si="70"/>
        <v>0</v>
      </c>
      <c r="K111" s="4">
        <f t="shared" si="51"/>
        <v>0</v>
      </c>
      <c r="L111" s="4">
        <f t="shared" si="71"/>
        <v>0</v>
      </c>
      <c r="M111" s="4">
        <f t="shared" si="52"/>
        <v>0</v>
      </c>
      <c r="N111" s="4">
        <f t="shared" si="72"/>
        <v>0</v>
      </c>
      <c r="O111" s="4">
        <f t="shared" si="53"/>
        <v>0</v>
      </c>
      <c r="P111" s="4">
        <f t="shared" si="73"/>
        <v>0</v>
      </c>
      <c r="Q111" s="4">
        <f>$E67+Q67</f>
        <v>0</v>
      </c>
      <c r="R111" s="4">
        <f t="shared" si="54"/>
        <v>0</v>
      </c>
      <c r="S111" s="4">
        <f t="shared" si="55"/>
        <v>0</v>
      </c>
      <c r="T111" s="4">
        <f t="shared" si="56"/>
        <v>0</v>
      </c>
      <c r="U111" s="4">
        <f t="shared" si="57"/>
        <v>0</v>
      </c>
      <c r="V111" s="4">
        <f t="shared" si="58"/>
        <v>0</v>
      </c>
      <c r="W111" s="4">
        <f t="shared" si="59"/>
        <v>0</v>
      </c>
      <c r="X111">
        <f t="shared" si="58"/>
        <v>0</v>
      </c>
      <c r="Y111">
        <f t="shared" si="59"/>
        <v>0</v>
      </c>
    </row>
    <row r="112" spans="3:25" ht="12.75">
      <c r="C112">
        <f t="shared" si="66"/>
        <v>0</v>
      </c>
      <c r="D112" s="4">
        <f t="shared" si="67"/>
        <v>0</v>
      </c>
      <c r="E112" s="4">
        <f>$E68+E68</f>
        <v>0</v>
      </c>
      <c r="F112" s="4">
        <f t="shared" si="68"/>
        <v>0</v>
      </c>
      <c r="G112" s="4">
        <f t="shared" si="60"/>
        <v>0</v>
      </c>
      <c r="H112" s="4">
        <f t="shared" si="69"/>
        <v>0</v>
      </c>
      <c r="I112" s="4">
        <f t="shared" si="61"/>
        <v>0</v>
      </c>
      <c r="J112" s="4">
        <f t="shared" si="70"/>
        <v>0</v>
      </c>
      <c r="K112" s="4">
        <f t="shared" si="62"/>
        <v>0</v>
      </c>
      <c r="L112" s="4">
        <f t="shared" si="71"/>
        <v>0</v>
      </c>
      <c r="M112" s="4">
        <f t="shared" si="63"/>
        <v>0</v>
      </c>
      <c r="N112" s="4">
        <f t="shared" si="72"/>
        <v>0</v>
      </c>
      <c r="O112" s="4">
        <f t="shared" si="64"/>
        <v>0</v>
      </c>
      <c r="P112" s="4">
        <f t="shared" si="73"/>
        <v>0</v>
      </c>
      <c r="Q112" s="4">
        <f t="shared" si="65"/>
        <v>0</v>
      </c>
      <c r="R112" s="4">
        <f t="shared" si="54"/>
        <v>0</v>
      </c>
      <c r="S112" s="4">
        <f t="shared" si="55"/>
        <v>0</v>
      </c>
      <c r="T112" s="4">
        <f t="shared" si="56"/>
        <v>0</v>
      </c>
      <c r="U112" s="4">
        <f t="shared" si="57"/>
        <v>0</v>
      </c>
      <c r="V112" s="4">
        <f t="shared" si="58"/>
        <v>0</v>
      </c>
      <c r="W112" s="4">
        <f t="shared" si="59"/>
        <v>0</v>
      </c>
      <c r="X112">
        <f t="shared" si="58"/>
        <v>0</v>
      </c>
      <c r="Y112">
        <f t="shared" si="59"/>
        <v>0</v>
      </c>
    </row>
    <row r="113" spans="3:25" ht="12.75">
      <c r="C113">
        <f t="shared" si="66"/>
        <v>0</v>
      </c>
      <c r="D113" s="4">
        <f t="shared" si="67"/>
        <v>0</v>
      </c>
      <c r="E113" s="4">
        <f t="shared" si="48"/>
        <v>0</v>
      </c>
      <c r="F113" s="4">
        <f t="shared" si="68"/>
        <v>0</v>
      </c>
      <c r="G113" s="4">
        <f t="shared" si="49"/>
        <v>0</v>
      </c>
      <c r="H113" s="4">
        <f t="shared" si="69"/>
        <v>0</v>
      </c>
      <c r="I113" s="4">
        <f t="shared" si="50"/>
        <v>0</v>
      </c>
      <c r="J113" s="4">
        <f t="shared" si="70"/>
        <v>0</v>
      </c>
      <c r="K113" s="4">
        <f t="shared" si="51"/>
        <v>0</v>
      </c>
      <c r="L113" s="4">
        <f t="shared" si="71"/>
        <v>0</v>
      </c>
      <c r="M113" s="4">
        <f t="shared" si="52"/>
        <v>0</v>
      </c>
      <c r="N113" s="4">
        <f t="shared" si="72"/>
        <v>0</v>
      </c>
      <c r="O113" s="4">
        <f t="shared" si="53"/>
        <v>0</v>
      </c>
      <c r="P113" s="4">
        <f t="shared" si="73"/>
        <v>0</v>
      </c>
      <c r="Q113" s="4">
        <f>$E69+Q69</f>
        <v>0</v>
      </c>
      <c r="R113" s="4">
        <f t="shared" si="54"/>
        <v>0</v>
      </c>
      <c r="S113" s="4">
        <f t="shared" si="55"/>
        <v>0</v>
      </c>
      <c r="T113" s="4">
        <f t="shared" si="56"/>
        <v>0</v>
      </c>
      <c r="U113" s="4">
        <f t="shared" si="57"/>
        <v>0</v>
      </c>
      <c r="V113" s="4">
        <f t="shared" si="58"/>
        <v>0</v>
      </c>
      <c r="W113" s="4">
        <f t="shared" si="59"/>
        <v>0</v>
      </c>
      <c r="X113">
        <f t="shared" si="58"/>
        <v>0</v>
      </c>
      <c r="Y113">
        <f t="shared" si="59"/>
        <v>0</v>
      </c>
    </row>
    <row r="114" spans="3:25" ht="12.75">
      <c r="C114">
        <f t="shared" si="66"/>
        <v>0</v>
      </c>
      <c r="D114" s="4">
        <f t="shared" si="67"/>
        <v>0</v>
      </c>
      <c r="E114" s="4">
        <f>$E70+E70</f>
        <v>0</v>
      </c>
      <c r="F114" s="4">
        <f t="shared" si="68"/>
        <v>0</v>
      </c>
      <c r="G114" s="4">
        <f t="shared" si="60"/>
        <v>0</v>
      </c>
      <c r="H114" s="4">
        <f t="shared" si="69"/>
        <v>0</v>
      </c>
      <c r="I114" s="4">
        <f t="shared" si="61"/>
        <v>0</v>
      </c>
      <c r="J114" s="4">
        <f t="shared" si="70"/>
        <v>0</v>
      </c>
      <c r="K114" s="4">
        <f t="shared" si="62"/>
        <v>0</v>
      </c>
      <c r="L114" s="4">
        <f t="shared" si="71"/>
        <v>0</v>
      </c>
      <c r="M114" s="4">
        <f t="shared" si="63"/>
        <v>0</v>
      </c>
      <c r="N114" s="4">
        <f t="shared" si="72"/>
        <v>0</v>
      </c>
      <c r="O114" s="4">
        <f t="shared" si="64"/>
        <v>0</v>
      </c>
      <c r="P114" s="4">
        <f t="shared" si="73"/>
        <v>0</v>
      </c>
      <c r="Q114" s="4">
        <f t="shared" si="65"/>
        <v>0</v>
      </c>
      <c r="R114" s="4">
        <f t="shared" si="54"/>
        <v>0</v>
      </c>
      <c r="S114" s="4">
        <f t="shared" si="55"/>
        <v>0</v>
      </c>
      <c r="T114" s="4">
        <f t="shared" si="56"/>
        <v>0</v>
      </c>
      <c r="U114" s="4">
        <f t="shared" si="57"/>
        <v>0</v>
      </c>
      <c r="V114" s="4">
        <f t="shared" si="58"/>
        <v>0</v>
      </c>
      <c r="W114" s="4">
        <f t="shared" si="59"/>
        <v>0</v>
      </c>
      <c r="X114">
        <f t="shared" si="58"/>
        <v>0</v>
      </c>
      <c r="Y114">
        <f t="shared" si="59"/>
        <v>0</v>
      </c>
    </row>
    <row r="115" spans="3:25" ht="12.75">
      <c r="C115">
        <f aca="true" t="shared" si="74" ref="C115:C127">C71</f>
        <v>0</v>
      </c>
      <c r="D115" s="4">
        <f aca="true" t="shared" si="75" ref="D115:D127">D71-$D71</f>
        <v>0</v>
      </c>
      <c r="E115" s="4">
        <f t="shared" si="48"/>
        <v>0</v>
      </c>
      <c r="F115" s="4">
        <f t="shared" si="68"/>
        <v>0</v>
      </c>
      <c r="G115" s="4">
        <f t="shared" si="49"/>
        <v>0</v>
      </c>
      <c r="H115" s="4">
        <f t="shared" si="69"/>
        <v>0</v>
      </c>
      <c r="I115" s="4">
        <f t="shared" si="50"/>
        <v>0</v>
      </c>
      <c r="J115" s="4">
        <f t="shared" si="70"/>
        <v>0</v>
      </c>
      <c r="K115" s="4">
        <f t="shared" si="51"/>
        <v>0</v>
      </c>
      <c r="L115" s="4">
        <f t="shared" si="71"/>
        <v>0</v>
      </c>
      <c r="M115" s="4">
        <f t="shared" si="52"/>
        <v>0</v>
      </c>
      <c r="N115" s="4">
        <f t="shared" si="72"/>
        <v>0</v>
      </c>
      <c r="O115" s="4">
        <f t="shared" si="53"/>
        <v>0</v>
      </c>
      <c r="P115" s="4">
        <f t="shared" si="73"/>
        <v>0</v>
      </c>
      <c r="Q115" s="4">
        <f>$E71+Q71</f>
        <v>0</v>
      </c>
      <c r="R115" s="4">
        <f t="shared" si="54"/>
        <v>0</v>
      </c>
      <c r="S115" s="4">
        <f t="shared" si="55"/>
        <v>0</v>
      </c>
      <c r="T115" s="4">
        <f t="shared" si="56"/>
        <v>0</v>
      </c>
      <c r="U115" s="4">
        <f t="shared" si="57"/>
        <v>0</v>
      </c>
      <c r="V115" s="4">
        <f t="shared" si="58"/>
        <v>0</v>
      </c>
      <c r="W115" s="4">
        <f t="shared" si="59"/>
        <v>0</v>
      </c>
      <c r="X115">
        <f t="shared" si="58"/>
        <v>0</v>
      </c>
      <c r="Y115">
        <f t="shared" si="59"/>
        <v>0</v>
      </c>
    </row>
    <row r="116" spans="3:25" ht="12.75">
      <c r="C116">
        <f t="shared" si="74"/>
        <v>0</v>
      </c>
      <c r="D116" s="4">
        <f t="shared" si="75"/>
        <v>0</v>
      </c>
      <c r="E116" s="4">
        <f>$E72+E72</f>
        <v>0</v>
      </c>
      <c r="F116" s="4">
        <f t="shared" si="68"/>
        <v>0</v>
      </c>
      <c r="G116" s="4">
        <f t="shared" si="60"/>
        <v>0</v>
      </c>
      <c r="H116" s="4">
        <f t="shared" si="69"/>
        <v>0</v>
      </c>
      <c r="I116" s="4">
        <f t="shared" si="61"/>
        <v>0</v>
      </c>
      <c r="J116" s="4">
        <f t="shared" si="70"/>
        <v>0</v>
      </c>
      <c r="K116" s="4">
        <f t="shared" si="62"/>
        <v>0</v>
      </c>
      <c r="L116" s="4">
        <f t="shared" si="71"/>
        <v>0</v>
      </c>
      <c r="M116" s="4">
        <f t="shared" si="63"/>
        <v>0</v>
      </c>
      <c r="N116" s="4">
        <f t="shared" si="72"/>
        <v>0</v>
      </c>
      <c r="O116" s="4">
        <f t="shared" si="64"/>
        <v>0</v>
      </c>
      <c r="P116" s="4">
        <f t="shared" si="73"/>
        <v>0</v>
      </c>
      <c r="Q116" s="4">
        <f t="shared" si="65"/>
        <v>0</v>
      </c>
      <c r="R116" s="4">
        <f t="shared" si="54"/>
        <v>0</v>
      </c>
      <c r="S116" s="4">
        <f t="shared" si="55"/>
        <v>0</v>
      </c>
      <c r="T116" s="4">
        <f t="shared" si="56"/>
        <v>0</v>
      </c>
      <c r="U116" s="4">
        <f t="shared" si="57"/>
        <v>0</v>
      </c>
      <c r="V116" s="4">
        <f t="shared" si="58"/>
        <v>0</v>
      </c>
      <c r="W116" s="4">
        <f t="shared" si="59"/>
        <v>0</v>
      </c>
      <c r="X116">
        <f t="shared" si="58"/>
        <v>0</v>
      </c>
      <c r="Y116">
        <f t="shared" si="59"/>
        <v>0</v>
      </c>
    </row>
    <row r="117" spans="3:25" ht="12.75">
      <c r="C117">
        <f t="shared" si="74"/>
        <v>0</v>
      </c>
      <c r="D117" s="4">
        <f t="shared" si="75"/>
        <v>0</v>
      </c>
      <c r="E117" s="4">
        <f t="shared" si="48"/>
        <v>0</v>
      </c>
      <c r="F117" s="4">
        <f t="shared" si="68"/>
        <v>0</v>
      </c>
      <c r="G117" s="4">
        <f t="shared" si="49"/>
        <v>0</v>
      </c>
      <c r="H117" s="4">
        <f t="shared" si="69"/>
        <v>0</v>
      </c>
      <c r="I117" s="4">
        <f t="shared" si="50"/>
        <v>0</v>
      </c>
      <c r="J117" s="4">
        <f t="shared" si="70"/>
        <v>0</v>
      </c>
      <c r="K117" s="4">
        <f t="shared" si="51"/>
        <v>0</v>
      </c>
      <c r="L117" s="4">
        <f t="shared" si="71"/>
        <v>0</v>
      </c>
      <c r="M117" s="4">
        <f t="shared" si="52"/>
        <v>0</v>
      </c>
      <c r="N117" s="4">
        <f t="shared" si="72"/>
        <v>0</v>
      </c>
      <c r="O117" s="4">
        <f t="shared" si="53"/>
        <v>0</v>
      </c>
      <c r="P117" s="4">
        <f t="shared" si="73"/>
        <v>0</v>
      </c>
      <c r="Q117" s="4">
        <f>$E73+Q73</f>
        <v>0</v>
      </c>
      <c r="R117" s="4">
        <f t="shared" si="54"/>
        <v>0</v>
      </c>
      <c r="S117" s="4">
        <f t="shared" si="55"/>
        <v>0</v>
      </c>
      <c r="T117" s="4">
        <f t="shared" si="56"/>
        <v>0</v>
      </c>
      <c r="U117" s="4">
        <f t="shared" si="57"/>
        <v>0</v>
      </c>
      <c r="V117" s="4">
        <f t="shared" si="58"/>
        <v>0</v>
      </c>
      <c r="W117" s="4">
        <f t="shared" si="59"/>
        <v>0</v>
      </c>
      <c r="X117">
        <f t="shared" si="58"/>
        <v>0</v>
      </c>
      <c r="Y117">
        <f t="shared" si="59"/>
        <v>0</v>
      </c>
    </row>
    <row r="118" spans="3:25" ht="12.75">
      <c r="C118">
        <f t="shared" si="74"/>
        <v>0</v>
      </c>
      <c r="D118" s="4">
        <f t="shared" si="75"/>
        <v>0</v>
      </c>
      <c r="E118" s="4">
        <f>$E74+E74</f>
        <v>0</v>
      </c>
      <c r="F118" s="4">
        <f t="shared" si="68"/>
        <v>0</v>
      </c>
      <c r="G118" s="4">
        <f t="shared" si="60"/>
        <v>0</v>
      </c>
      <c r="H118" s="4">
        <f t="shared" si="69"/>
        <v>0</v>
      </c>
      <c r="I118" s="4">
        <f t="shared" si="61"/>
        <v>0</v>
      </c>
      <c r="J118" s="4">
        <f t="shared" si="70"/>
        <v>0</v>
      </c>
      <c r="K118" s="4">
        <f t="shared" si="62"/>
        <v>0</v>
      </c>
      <c r="L118" s="4">
        <f t="shared" si="71"/>
        <v>0</v>
      </c>
      <c r="M118" s="4">
        <f t="shared" si="63"/>
        <v>0</v>
      </c>
      <c r="N118" s="4">
        <f t="shared" si="72"/>
        <v>0</v>
      </c>
      <c r="O118" s="4">
        <f t="shared" si="64"/>
        <v>0</v>
      </c>
      <c r="P118" s="4">
        <f t="shared" si="73"/>
        <v>0</v>
      </c>
      <c r="Q118" s="4">
        <f t="shared" si="65"/>
        <v>0</v>
      </c>
      <c r="R118" s="4">
        <f t="shared" si="54"/>
        <v>0</v>
      </c>
      <c r="S118" s="4">
        <f t="shared" si="55"/>
        <v>0</v>
      </c>
      <c r="T118" s="4">
        <f t="shared" si="56"/>
        <v>0</v>
      </c>
      <c r="U118" s="4">
        <f t="shared" si="57"/>
        <v>0</v>
      </c>
      <c r="V118" s="4">
        <f t="shared" si="58"/>
        <v>0</v>
      </c>
      <c r="W118" s="4">
        <f t="shared" si="59"/>
        <v>0</v>
      </c>
      <c r="X118">
        <f t="shared" si="58"/>
        <v>0</v>
      </c>
      <c r="Y118">
        <f t="shared" si="59"/>
        <v>0</v>
      </c>
    </row>
    <row r="119" spans="3:25" ht="12.75">
      <c r="C119">
        <f t="shared" si="74"/>
        <v>0</v>
      </c>
      <c r="D119" s="4">
        <f t="shared" si="75"/>
        <v>0</v>
      </c>
      <c r="E119" s="4">
        <f t="shared" si="48"/>
        <v>0</v>
      </c>
      <c r="F119" s="4">
        <f t="shared" si="68"/>
        <v>0</v>
      </c>
      <c r="G119" s="4">
        <f t="shared" si="49"/>
        <v>0</v>
      </c>
      <c r="H119" s="4">
        <f t="shared" si="69"/>
        <v>0</v>
      </c>
      <c r="I119" s="4">
        <f t="shared" si="50"/>
        <v>0</v>
      </c>
      <c r="J119" s="4">
        <f t="shared" si="70"/>
        <v>0</v>
      </c>
      <c r="K119" s="4">
        <f t="shared" si="51"/>
        <v>0</v>
      </c>
      <c r="L119" s="4">
        <f t="shared" si="71"/>
        <v>0</v>
      </c>
      <c r="M119" s="4">
        <f t="shared" si="52"/>
        <v>0</v>
      </c>
      <c r="N119" s="4">
        <f t="shared" si="72"/>
        <v>0</v>
      </c>
      <c r="O119" s="4">
        <f t="shared" si="53"/>
        <v>0</v>
      </c>
      <c r="P119" s="4">
        <f t="shared" si="73"/>
        <v>0</v>
      </c>
      <c r="Q119" s="4">
        <f>$E75+Q75</f>
        <v>0</v>
      </c>
      <c r="R119" s="4">
        <f t="shared" si="54"/>
        <v>0</v>
      </c>
      <c r="S119" s="4">
        <f t="shared" si="55"/>
        <v>0</v>
      </c>
      <c r="T119" s="4">
        <f t="shared" si="56"/>
        <v>0</v>
      </c>
      <c r="U119" s="4">
        <f t="shared" si="57"/>
        <v>0</v>
      </c>
      <c r="V119" s="4">
        <f t="shared" si="58"/>
        <v>0</v>
      </c>
      <c r="W119" s="4">
        <f t="shared" si="59"/>
        <v>0</v>
      </c>
      <c r="X119">
        <f t="shared" si="58"/>
        <v>0</v>
      </c>
      <c r="Y119">
        <f t="shared" si="59"/>
        <v>0</v>
      </c>
    </row>
    <row r="120" spans="3:25" ht="12.75">
      <c r="C120">
        <f t="shared" si="74"/>
        <v>0</v>
      </c>
      <c r="D120" s="4">
        <f t="shared" si="75"/>
        <v>0</v>
      </c>
      <c r="E120" s="4">
        <f>$E76+E76</f>
        <v>0</v>
      </c>
      <c r="F120" s="4">
        <f t="shared" si="68"/>
        <v>0</v>
      </c>
      <c r="G120" s="4">
        <f t="shared" si="60"/>
        <v>0</v>
      </c>
      <c r="H120" s="4">
        <f t="shared" si="69"/>
        <v>0</v>
      </c>
      <c r="I120" s="4">
        <f t="shared" si="61"/>
        <v>0</v>
      </c>
      <c r="J120" s="4">
        <f t="shared" si="70"/>
        <v>0</v>
      </c>
      <c r="K120" s="4">
        <f t="shared" si="62"/>
        <v>0</v>
      </c>
      <c r="L120" s="4">
        <f t="shared" si="71"/>
        <v>0</v>
      </c>
      <c r="M120" s="4">
        <f t="shared" si="63"/>
        <v>0</v>
      </c>
      <c r="N120" s="4">
        <f t="shared" si="72"/>
        <v>0</v>
      </c>
      <c r="O120" s="4">
        <f t="shared" si="64"/>
        <v>0</v>
      </c>
      <c r="P120" s="4">
        <f t="shared" si="73"/>
        <v>0</v>
      </c>
      <c r="Q120" s="4">
        <f t="shared" si="65"/>
        <v>0</v>
      </c>
      <c r="R120" s="4">
        <f t="shared" si="54"/>
        <v>0</v>
      </c>
      <c r="S120" s="4">
        <f t="shared" si="55"/>
        <v>0</v>
      </c>
      <c r="T120" s="4">
        <f t="shared" si="56"/>
        <v>0</v>
      </c>
      <c r="U120" s="4">
        <f t="shared" si="57"/>
        <v>0</v>
      </c>
      <c r="V120" s="4">
        <f t="shared" si="58"/>
        <v>0</v>
      </c>
      <c r="W120" s="4">
        <f t="shared" si="59"/>
        <v>0</v>
      </c>
      <c r="X120">
        <f t="shared" si="58"/>
        <v>0</v>
      </c>
      <c r="Y120">
        <f t="shared" si="59"/>
        <v>0</v>
      </c>
    </row>
    <row r="121" spans="3:25" ht="12.75">
      <c r="C121">
        <f t="shared" si="74"/>
        <v>0</v>
      </c>
      <c r="D121" s="4">
        <f t="shared" si="75"/>
        <v>0</v>
      </c>
      <c r="E121" s="4">
        <f t="shared" si="48"/>
        <v>0</v>
      </c>
      <c r="F121" s="4">
        <f t="shared" si="68"/>
        <v>0</v>
      </c>
      <c r="G121" s="4">
        <f t="shared" si="49"/>
        <v>0</v>
      </c>
      <c r="H121" s="4">
        <f t="shared" si="69"/>
        <v>0</v>
      </c>
      <c r="I121" s="4">
        <f t="shared" si="50"/>
        <v>0</v>
      </c>
      <c r="J121" s="4">
        <f t="shared" si="70"/>
        <v>0</v>
      </c>
      <c r="K121" s="4">
        <f t="shared" si="51"/>
        <v>0</v>
      </c>
      <c r="L121" s="4">
        <f t="shared" si="71"/>
        <v>0</v>
      </c>
      <c r="M121" s="4">
        <f t="shared" si="52"/>
        <v>0</v>
      </c>
      <c r="N121" s="4">
        <f t="shared" si="72"/>
        <v>0</v>
      </c>
      <c r="O121" s="4">
        <f t="shared" si="53"/>
        <v>0</v>
      </c>
      <c r="P121" s="4">
        <f t="shared" si="73"/>
        <v>0</v>
      </c>
      <c r="Q121" s="4">
        <f>$E77+Q77</f>
        <v>0</v>
      </c>
      <c r="R121" s="4">
        <f t="shared" si="54"/>
        <v>0</v>
      </c>
      <c r="S121" s="4">
        <f t="shared" si="55"/>
        <v>0</v>
      </c>
      <c r="T121" s="4">
        <f t="shared" si="56"/>
        <v>0</v>
      </c>
      <c r="U121" s="4">
        <f t="shared" si="57"/>
        <v>0</v>
      </c>
      <c r="V121" s="4">
        <f t="shared" si="58"/>
        <v>0</v>
      </c>
      <c r="W121" s="4">
        <f t="shared" si="59"/>
        <v>0</v>
      </c>
      <c r="X121">
        <f t="shared" si="58"/>
        <v>0</v>
      </c>
      <c r="Y121">
        <f t="shared" si="59"/>
        <v>0</v>
      </c>
    </row>
    <row r="122" spans="3:25" ht="12.75">
      <c r="C122">
        <f t="shared" si="74"/>
        <v>0</v>
      </c>
      <c r="D122" s="4">
        <f t="shared" si="75"/>
        <v>0</v>
      </c>
      <c r="E122" s="4">
        <f>$E78+E78</f>
        <v>0</v>
      </c>
      <c r="F122" s="4">
        <f t="shared" si="68"/>
        <v>0</v>
      </c>
      <c r="G122" s="4">
        <f t="shared" si="60"/>
        <v>0</v>
      </c>
      <c r="H122" s="4">
        <f t="shared" si="69"/>
        <v>0</v>
      </c>
      <c r="I122" s="4">
        <f t="shared" si="61"/>
        <v>0</v>
      </c>
      <c r="J122" s="4">
        <f t="shared" si="70"/>
        <v>0</v>
      </c>
      <c r="K122" s="4">
        <f t="shared" si="62"/>
        <v>0</v>
      </c>
      <c r="L122" s="4">
        <f t="shared" si="71"/>
        <v>0</v>
      </c>
      <c r="M122" s="4">
        <f t="shared" si="63"/>
        <v>0</v>
      </c>
      <c r="N122" s="4">
        <f t="shared" si="72"/>
        <v>0</v>
      </c>
      <c r="O122" s="4">
        <f t="shared" si="64"/>
        <v>0</v>
      </c>
      <c r="P122" s="4">
        <f t="shared" si="73"/>
        <v>0</v>
      </c>
      <c r="Q122" s="4">
        <f t="shared" si="65"/>
        <v>0</v>
      </c>
      <c r="R122" s="4">
        <f t="shared" si="54"/>
        <v>0</v>
      </c>
      <c r="S122" s="4">
        <f t="shared" si="55"/>
        <v>0</v>
      </c>
      <c r="T122" s="4">
        <f t="shared" si="56"/>
        <v>0</v>
      </c>
      <c r="U122" s="4">
        <f t="shared" si="57"/>
        <v>0</v>
      </c>
      <c r="V122" s="4">
        <f t="shared" si="58"/>
        <v>0</v>
      </c>
      <c r="W122" s="4">
        <f t="shared" si="59"/>
        <v>0</v>
      </c>
      <c r="X122">
        <f t="shared" si="58"/>
        <v>0</v>
      </c>
      <c r="Y122">
        <f t="shared" si="59"/>
        <v>0</v>
      </c>
    </row>
    <row r="123" spans="3:25" ht="12.75">
      <c r="C123">
        <f t="shared" si="74"/>
        <v>0</v>
      </c>
      <c r="D123" s="4">
        <f t="shared" si="75"/>
        <v>0</v>
      </c>
      <c r="E123" s="4">
        <f t="shared" si="48"/>
        <v>0</v>
      </c>
      <c r="F123" s="4">
        <f t="shared" si="68"/>
        <v>0</v>
      </c>
      <c r="G123" s="4">
        <f t="shared" si="49"/>
        <v>0</v>
      </c>
      <c r="H123" s="4">
        <f t="shared" si="69"/>
        <v>0</v>
      </c>
      <c r="I123" s="4">
        <f t="shared" si="50"/>
        <v>0</v>
      </c>
      <c r="J123" s="4">
        <f t="shared" si="70"/>
        <v>0</v>
      </c>
      <c r="K123" s="4">
        <f t="shared" si="51"/>
        <v>0</v>
      </c>
      <c r="L123" s="4">
        <f t="shared" si="71"/>
        <v>0</v>
      </c>
      <c r="M123" s="4">
        <f t="shared" si="52"/>
        <v>0</v>
      </c>
      <c r="N123" s="4">
        <f t="shared" si="72"/>
        <v>0</v>
      </c>
      <c r="O123" s="4">
        <f t="shared" si="53"/>
        <v>0</v>
      </c>
      <c r="P123" s="4">
        <f t="shared" si="73"/>
        <v>0</v>
      </c>
      <c r="Q123" s="4">
        <f>$E79+Q79</f>
        <v>0</v>
      </c>
      <c r="R123" s="4">
        <f t="shared" si="54"/>
        <v>0</v>
      </c>
      <c r="S123" s="4">
        <f t="shared" si="55"/>
        <v>0</v>
      </c>
      <c r="T123" s="4">
        <f t="shared" si="56"/>
        <v>0</v>
      </c>
      <c r="U123" s="4">
        <f t="shared" si="57"/>
        <v>0</v>
      </c>
      <c r="V123" s="4">
        <f t="shared" si="58"/>
        <v>0</v>
      </c>
      <c r="W123" s="4">
        <f t="shared" si="59"/>
        <v>0</v>
      </c>
      <c r="X123">
        <f t="shared" si="58"/>
        <v>0</v>
      </c>
      <c r="Y123">
        <f t="shared" si="59"/>
        <v>0</v>
      </c>
    </row>
    <row r="124" spans="3:25" ht="12.75">
      <c r="C124">
        <f t="shared" si="74"/>
        <v>0</v>
      </c>
      <c r="D124" s="4">
        <f t="shared" si="75"/>
        <v>0</v>
      </c>
      <c r="E124" s="4">
        <f>$E80+E80</f>
        <v>0</v>
      </c>
      <c r="F124" s="4">
        <f t="shared" si="68"/>
        <v>0</v>
      </c>
      <c r="G124" s="4">
        <f t="shared" si="60"/>
        <v>0</v>
      </c>
      <c r="H124" s="4">
        <f t="shared" si="69"/>
        <v>0</v>
      </c>
      <c r="I124" s="4">
        <f t="shared" si="61"/>
        <v>0</v>
      </c>
      <c r="J124" s="4">
        <f t="shared" si="70"/>
        <v>0</v>
      </c>
      <c r="K124" s="4">
        <f t="shared" si="62"/>
        <v>0</v>
      </c>
      <c r="L124" s="4">
        <f t="shared" si="71"/>
        <v>0</v>
      </c>
      <c r="M124" s="4">
        <f t="shared" si="63"/>
        <v>0</v>
      </c>
      <c r="N124" s="4">
        <f t="shared" si="72"/>
        <v>0</v>
      </c>
      <c r="O124" s="4">
        <f t="shared" si="64"/>
        <v>0</v>
      </c>
      <c r="P124" s="4">
        <f t="shared" si="73"/>
        <v>0</v>
      </c>
      <c r="Q124" s="4">
        <f t="shared" si="65"/>
        <v>0</v>
      </c>
      <c r="R124" s="4">
        <f t="shared" si="54"/>
        <v>0</v>
      </c>
      <c r="S124" s="4">
        <f t="shared" si="55"/>
        <v>0</v>
      </c>
      <c r="T124" s="4">
        <f t="shared" si="56"/>
        <v>0</v>
      </c>
      <c r="U124" s="4">
        <f t="shared" si="57"/>
        <v>0</v>
      </c>
      <c r="V124" s="4">
        <f t="shared" si="58"/>
        <v>0</v>
      </c>
      <c r="W124" s="4">
        <f t="shared" si="59"/>
        <v>0</v>
      </c>
      <c r="X124">
        <f t="shared" si="58"/>
        <v>0</v>
      </c>
      <c r="Y124">
        <f t="shared" si="59"/>
        <v>0</v>
      </c>
    </row>
    <row r="125" spans="3:25" ht="12.75">
      <c r="C125">
        <f t="shared" si="74"/>
        <v>0</v>
      </c>
      <c r="D125" s="4">
        <f t="shared" si="75"/>
        <v>0</v>
      </c>
      <c r="E125" s="4">
        <f t="shared" si="48"/>
        <v>0</v>
      </c>
      <c r="F125" s="4">
        <f t="shared" si="68"/>
        <v>0</v>
      </c>
      <c r="G125" s="4">
        <f t="shared" si="49"/>
        <v>0</v>
      </c>
      <c r="H125" s="4">
        <f t="shared" si="69"/>
        <v>0</v>
      </c>
      <c r="I125" s="4">
        <f t="shared" si="50"/>
        <v>0</v>
      </c>
      <c r="J125" s="4">
        <f t="shared" si="70"/>
        <v>0</v>
      </c>
      <c r="K125" s="4">
        <f t="shared" si="51"/>
        <v>0</v>
      </c>
      <c r="L125" s="4">
        <f t="shared" si="71"/>
        <v>0</v>
      </c>
      <c r="M125" s="4">
        <f t="shared" si="52"/>
        <v>0</v>
      </c>
      <c r="N125" s="4">
        <f t="shared" si="72"/>
        <v>0</v>
      </c>
      <c r="O125" s="4">
        <f t="shared" si="53"/>
        <v>0</v>
      </c>
      <c r="P125" s="4">
        <f t="shared" si="73"/>
        <v>0</v>
      </c>
      <c r="Q125" s="4">
        <f>$E81+Q81</f>
        <v>0</v>
      </c>
      <c r="R125" s="4">
        <f t="shared" si="54"/>
        <v>0</v>
      </c>
      <c r="S125" s="4">
        <f t="shared" si="55"/>
        <v>0</v>
      </c>
      <c r="T125" s="4">
        <f t="shared" si="56"/>
        <v>0</v>
      </c>
      <c r="U125" s="4">
        <f t="shared" si="57"/>
        <v>0</v>
      </c>
      <c r="V125" s="4">
        <f t="shared" si="58"/>
        <v>0</v>
      </c>
      <c r="W125" s="4">
        <f t="shared" si="59"/>
        <v>0</v>
      </c>
      <c r="X125">
        <f t="shared" si="58"/>
        <v>0</v>
      </c>
      <c r="Y125">
        <f t="shared" si="59"/>
        <v>0</v>
      </c>
    </row>
    <row r="126" spans="3:25" ht="12.75">
      <c r="C126">
        <f t="shared" si="74"/>
        <v>0</v>
      </c>
      <c r="D126" s="4">
        <f t="shared" si="75"/>
        <v>0</v>
      </c>
      <c r="E126" s="4">
        <f>$E82+E82</f>
        <v>0</v>
      </c>
      <c r="F126" s="4">
        <f t="shared" si="68"/>
        <v>0</v>
      </c>
      <c r="G126" s="4">
        <f t="shared" si="60"/>
        <v>0</v>
      </c>
      <c r="H126" s="4">
        <f t="shared" si="69"/>
        <v>0</v>
      </c>
      <c r="I126" s="4">
        <f t="shared" si="61"/>
        <v>0</v>
      </c>
      <c r="J126" s="4">
        <f t="shared" si="70"/>
        <v>0</v>
      </c>
      <c r="K126" s="4">
        <f t="shared" si="62"/>
        <v>0</v>
      </c>
      <c r="L126" s="4">
        <f t="shared" si="71"/>
        <v>0</v>
      </c>
      <c r="M126" s="4">
        <f t="shared" si="63"/>
        <v>0</v>
      </c>
      <c r="N126" s="4">
        <f t="shared" si="72"/>
        <v>0</v>
      </c>
      <c r="O126" s="4">
        <f t="shared" si="64"/>
        <v>0</v>
      </c>
      <c r="P126" s="4">
        <f t="shared" si="73"/>
        <v>0</v>
      </c>
      <c r="Q126" s="4">
        <f t="shared" si="65"/>
        <v>0</v>
      </c>
      <c r="R126" s="4">
        <f t="shared" si="54"/>
        <v>0</v>
      </c>
      <c r="S126" s="4">
        <f t="shared" si="55"/>
        <v>0</v>
      </c>
      <c r="T126" s="4">
        <f t="shared" si="56"/>
        <v>0</v>
      </c>
      <c r="U126" s="4">
        <f t="shared" si="57"/>
        <v>0</v>
      </c>
      <c r="V126" s="4">
        <f t="shared" si="58"/>
        <v>0</v>
      </c>
      <c r="W126" s="4">
        <f t="shared" si="59"/>
        <v>0</v>
      </c>
      <c r="X126">
        <f t="shared" si="58"/>
        <v>0</v>
      </c>
      <c r="Y126">
        <f t="shared" si="59"/>
        <v>0</v>
      </c>
    </row>
    <row r="127" spans="3:25" ht="12.75">
      <c r="C127">
        <f t="shared" si="74"/>
        <v>0</v>
      </c>
      <c r="D127" s="4">
        <f t="shared" si="75"/>
        <v>0</v>
      </c>
      <c r="E127" s="4">
        <f t="shared" si="48"/>
        <v>0</v>
      </c>
      <c r="F127" s="4">
        <f t="shared" si="68"/>
        <v>0</v>
      </c>
      <c r="G127" s="4">
        <f t="shared" si="49"/>
        <v>0</v>
      </c>
      <c r="H127" s="4">
        <f t="shared" si="69"/>
        <v>0</v>
      </c>
      <c r="I127" s="4">
        <f t="shared" si="50"/>
        <v>0</v>
      </c>
      <c r="J127" s="4">
        <f t="shared" si="70"/>
        <v>0</v>
      </c>
      <c r="K127" s="4">
        <f t="shared" si="51"/>
        <v>0</v>
      </c>
      <c r="L127" s="4">
        <f t="shared" si="71"/>
        <v>0</v>
      </c>
      <c r="M127" s="4">
        <f t="shared" si="52"/>
        <v>0</v>
      </c>
      <c r="N127" s="4">
        <f t="shared" si="72"/>
        <v>0</v>
      </c>
      <c r="O127" s="4">
        <f t="shared" si="53"/>
        <v>0</v>
      </c>
      <c r="P127" s="4">
        <f t="shared" si="73"/>
        <v>0</v>
      </c>
      <c r="Q127" s="4">
        <f aca="true" t="shared" si="76" ref="Q127:Q137">$E83+Q83</f>
        <v>0</v>
      </c>
      <c r="R127" s="4">
        <f t="shared" si="54"/>
        <v>0</v>
      </c>
      <c r="S127" s="4">
        <f t="shared" si="55"/>
        <v>0</v>
      </c>
      <c r="T127" s="4">
        <f t="shared" si="56"/>
        <v>0</v>
      </c>
      <c r="U127" s="4">
        <f t="shared" si="57"/>
        <v>0</v>
      </c>
      <c r="V127" s="4">
        <f t="shared" si="58"/>
        <v>0</v>
      </c>
      <c r="W127" s="4">
        <f t="shared" si="59"/>
        <v>0</v>
      </c>
      <c r="X127">
        <f t="shared" si="58"/>
        <v>0</v>
      </c>
      <c r="Y127">
        <f t="shared" si="59"/>
        <v>0</v>
      </c>
    </row>
    <row r="128" spans="3:25" ht="12.75">
      <c r="C128">
        <f aca="true" t="shared" si="77" ref="C128:C137">C84</f>
        <v>0</v>
      </c>
      <c r="D128" s="4">
        <f aca="true" t="shared" si="78" ref="D128:D137">D84-$D84</f>
        <v>0</v>
      </c>
      <c r="E128" s="4">
        <f t="shared" si="48"/>
        <v>0</v>
      </c>
      <c r="F128" s="4">
        <f aca="true" t="shared" si="79" ref="F128:F137">F84-$D84</f>
        <v>0</v>
      </c>
      <c r="G128" s="4">
        <f t="shared" si="49"/>
        <v>0</v>
      </c>
      <c r="H128" s="4">
        <f aca="true" t="shared" si="80" ref="H128:H137">H84-$D84</f>
        <v>0</v>
      </c>
      <c r="I128" s="4">
        <f t="shared" si="50"/>
        <v>0</v>
      </c>
      <c r="J128" s="4">
        <f aca="true" t="shared" si="81" ref="J128:J137">J84-$D84</f>
        <v>0</v>
      </c>
      <c r="K128" s="4">
        <f t="shared" si="51"/>
        <v>0</v>
      </c>
      <c r="L128" s="4">
        <f aca="true" t="shared" si="82" ref="L128:L137">L84-$D84</f>
        <v>0</v>
      </c>
      <c r="M128" s="4">
        <f t="shared" si="52"/>
        <v>0</v>
      </c>
      <c r="N128" s="4">
        <f aca="true" t="shared" si="83" ref="N128:N137">N84-$D84</f>
        <v>0</v>
      </c>
      <c r="O128" s="4">
        <f t="shared" si="53"/>
        <v>0</v>
      </c>
      <c r="P128" s="4">
        <f aca="true" t="shared" si="84" ref="P128:P137">P84-$D84</f>
        <v>0</v>
      </c>
      <c r="Q128" s="4">
        <f t="shared" si="76"/>
        <v>0</v>
      </c>
      <c r="R128" s="4">
        <f t="shared" si="54"/>
        <v>0</v>
      </c>
      <c r="S128" s="4">
        <f t="shared" si="55"/>
        <v>0</v>
      </c>
      <c r="T128" s="4">
        <f t="shared" si="56"/>
        <v>0</v>
      </c>
      <c r="U128" s="4">
        <f t="shared" si="57"/>
        <v>0</v>
      </c>
      <c r="V128" s="4">
        <f t="shared" si="58"/>
        <v>0</v>
      </c>
      <c r="W128" s="4">
        <f aca="true" t="shared" si="85" ref="W128:Y136">$E84+W84</f>
        <v>0</v>
      </c>
      <c r="X128">
        <f t="shared" si="58"/>
        <v>0</v>
      </c>
      <c r="Y128">
        <f t="shared" si="85"/>
        <v>0</v>
      </c>
    </row>
    <row r="129" spans="3:25" ht="12.75">
      <c r="C129">
        <f t="shared" si="77"/>
        <v>0</v>
      </c>
      <c r="D129" s="4">
        <f t="shared" si="78"/>
        <v>0</v>
      </c>
      <c r="E129" s="4">
        <f t="shared" si="48"/>
        <v>0</v>
      </c>
      <c r="F129" s="4">
        <f t="shared" si="79"/>
        <v>0</v>
      </c>
      <c r="G129" s="4">
        <f t="shared" si="49"/>
        <v>0</v>
      </c>
      <c r="H129" s="4">
        <f t="shared" si="80"/>
        <v>0</v>
      </c>
      <c r="I129" s="4">
        <f t="shared" si="50"/>
        <v>0</v>
      </c>
      <c r="J129" s="4">
        <f t="shared" si="81"/>
        <v>0</v>
      </c>
      <c r="K129" s="4">
        <f t="shared" si="51"/>
        <v>0</v>
      </c>
      <c r="L129" s="4">
        <f t="shared" si="82"/>
        <v>0</v>
      </c>
      <c r="M129" s="4">
        <f t="shared" si="52"/>
        <v>0</v>
      </c>
      <c r="N129" s="4">
        <f t="shared" si="83"/>
        <v>0</v>
      </c>
      <c r="O129" s="4">
        <f t="shared" si="53"/>
        <v>0</v>
      </c>
      <c r="P129" s="4">
        <f t="shared" si="84"/>
        <v>0</v>
      </c>
      <c r="Q129" s="4">
        <f t="shared" si="76"/>
        <v>0</v>
      </c>
      <c r="R129" s="4">
        <f t="shared" si="54"/>
        <v>0</v>
      </c>
      <c r="S129" s="4">
        <f t="shared" si="55"/>
        <v>0</v>
      </c>
      <c r="T129" s="4">
        <f t="shared" si="56"/>
        <v>0</v>
      </c>
      <c r="U129" s="4">
        <f t="shared" si="57"/>
        <v>0</v>
      </c>
      <c r="V129" s="4">
        <f t="shared" si="58"/>
        <v>0</v>
      </c>
      <c r="W129" s="4">
        <f t="shared" si="85"/>
        <v>0</v>
      </c>
      <c r="X129">
        <f t="shared" si="58"/>
        <v>0</v>
      </c>
      <c r="Y129">
        <f t="shared" si="85"/>
        <v>0</v>
      </c>
    </row>
    <row r="130" spans="2:25" ht="12.75">
      <c r="B130" s="2"/>
      <c r="C130">
        <f t="shared" si="77"/>
        <v>0</v>
      </c>
      <c r="D130" s="4">
        <f t="shared" si="78"/>
        <v>0</v>
      </c>
      <c r="E130" s="4">
        <f t="shared" si="48"/>
        <v>0</v>
      </c>
      <c r="F130" s="4">
        <f t="shared" si="79"/>
        <v>0</v>
      </c>
      <c r="G130" s="4">
        <f t="shared" si="49"/>
        <v>0</v>
      </c>
      <c r="H130" s="4">
        <f t="shared" si="80"/>
        <v>0</v>
      </c>
      <c r="I130" s="4">
        <f t="shared" si="50"/>
        <v>0</v>
      </c>
      <c r="J130" s="4">
        <f t="shared" si="81"/>
        <v>0</v>
      </c>
      <c r="K130" s="4">
        <f t="shared" si="51"/>
        <v>0</v>
      </c>
      <c r="L130" s="4">
        <f t="shared" si="82"/>
        <v>0</v>
      </c>
      <c r="M130" s="4">
        <f t="shared" si="52"/>
        <v>0</v>
      </c>
      <c r="N130" s="4">
        <f t="shared" si="83"/>
        <v>0</v>
      </c>
      <c r="O130" s="4">
        <f t="shared" si="53"/>
        <v>0</v>
      </c>
      <c r="P130" s="4">
        <f t="shared" si="84"/>
        <v>0</v>
      </c>
      <c r="Q130" s="4">
        <f t="shared" si="76"/>
        <v>0</v>
      </c>
      <c r="R130" s="4">
        <f t="shared" si="54"/>
        <v>0</v>
      </c>
      <c r="S130" s="4">
        <f t="shared" si="55"/>
        <v>0</v>
      </c>
      <c r="T130" s="4">
        <f t="shared" si="56"/>
        <v>0</v>
      </c>
      <c r="U130" s="4">
        <f t="shared" si="57"/>
        <v>0</v>
      </c>
      <c r="V130" s="4">
        <f t="shared" si="58"/>
        <v>0</v>
      </c>
      <c r="W130" s="4">
        <f t="shared" si="85"/>
        <v>0</v>
      </c>
      <c r="X130">
        <f t="shared" si="58"/>
        <v>0</v>
      </c>
      <c r="Y130">
        <f t="shared" si="85"/>
        <v>0</v>
      </c>
    </row>
    <row r="131" spans="3:25" ht="12.75">
      <c r="C131">
        <f t="shared" si="77"/>
        <v>0</v>
      </c>
      <c r="D131" s="4">
        <f t="shared" si="78"/>
        <v>0</v>
      </c>
      <c r="E131" s="4">
        <f t="shared" si="48"/>
        <v>0</v>
      </c>
      <c r="F131" s="4">
        <f t="shared" si="79"/>
        <v>0</v>
      </c>
      <c r="G131" s="4">
        <f t="shared" si="49"/>
        <v>0</v>
      </c>
      <c r="H131" s="4">
        <f t="shared" si="80"/>
        <v>0</v>
      </c>
      <c r="I131" s="4">
        <f t="shared" si="50"/>
        <v>0</v>
      </c>
      <c r="J131" s="4">
        <f t="shared" si="81"/>
        <v>0</v>
      </c>
      <c r="K131" s="4">
        <f t="shared" si="51"/>
        <v>0</v>
      </c>
      <c r="L131" s="4">
        <f t="shared" si="82"/>
        <v>0</v>
      </c>
      <c r="M131" s="4">
        <f t="shared" si="52"/>
        <v>0</v>
      </c>
      <c r="N131" s="4">
        <f t="shared" si="83"/>
        <v>0</v>
      </c>
      <c r="O131" s="4">
        <f t="shared" si="53"/>
        <v>0</v>
      </c>
      <c r="P131" s="4">
        <f t="shared" si="84"/>
        <v>0</v>
      </c>
      <c r="Q131" s="4">
        <f t="shared" si="76"/>
        <v>0</v>
      </c>
      <c r="R131" s="4">
        <f t="shared" si="54"/>
        <v>0</v>
      </c>
      <c r="S131" s="4">
        <f t="shared" si="55"/>
        <v>0</v>
      </c>
      <c r="T131" s="4">
        <f t="shared" si="56"/>
        <v>0</v>
      </c>
      <c r="U131" s="4">
        <f t="shared" si="57"/>
        <v>0</v>
      </c>
      <c r="V131" s="4">
        <f t="shared" si="58"/>
        <v>0</v>
      </c>
      <c r="W131" s="4">
        <f t="shared" si="85"/>
        <v>0</v>
      </c>
      <c r="X131">
        <f t="shared" si="58"/>
        <v>0</v>
      </c>
      <c r="Y131">
        <f t="shared" si="85"/>
        <v>0</v>
      </c>
    </row>
    <row r="132" spans="3:25" ht="12.75">
      <c r="C132">
        <f t="shared" si="77"/>
        <v>0</v>
      </c>
      <c r="D132" s="4">
        <f t="shared" si="78"/>
        <v>0</v>
      </c>
      <c r="E132" s="4">
        <f t="shared" si="48"/>
        <v>0</v>
      </c>
      <c r="F132" s="4">
        <f t="shared" si="79"/>
        <v>0</v>
      </c>
      <c r="G132" s="4">
        <f t="shared" si="49"/>
        <v>0</v>
      </c>
      <c r="H132" s="4">
        <f t="shared" si="80"/>
        <v>0</v>
      </c>
      <c r="I132" s="4">
        <f t="shared" si="50"/>
        <v>0</v>
      </c>
      <c r="J132" s="4">
        <f t="shared" si="81"/>
        <v>0</v>
      </c>
      <c r="K132" s="4">
        <f t="shared" si="51"/>
        <v>0</v>
      </c>
      <c r="L132" s="4">
        <f t="shared" si="82"/>
        <v>0</v>
      </c>
      <c r="M132" s="4">
        <f t="shared" si="52"/>
        <v>0</v>
      </c>
      <c r="N132" s="4">
        <f t="shared" si="83"/>
        <v>0</v>
      </c>
      <c r="O132" s="4">
        <f t="shared" si="53"/>
        <v>0</v>
      </c>
      <c r="P132" s="4">
        <f t="shared" si="84"/>
        <v>0</v>
      </c>
      <c r="Q132" s="4">
        <f t="shared" si="76"/>
        <v>0</v>
      </c>
      <c r="R132" s="4">
        <f t="shared" si="54"/>
        <v>0</v>
      </c>
      <c r="S132" s="4">
        <f t="shared" si="55"/>
        <v>0</v>
      </c>
      <c r="T132" s="4">
        <f t="shared" si="56"/>
        <v>0</v>
      </c>
      <c r="U132" s="4">
        <f t="shared" si="57"/>
        <v>0</v>
      </c>
      <c r="V132" s="4">
        <f t="shared" si="58"/>
        <v>0</v>
      </c>
      <c r="W132" s="4">
        <f>$E88+W88</f>
        <v>0</v>
      </c>
      <c r="X132">
        <f t="shared" si="58"/>
        <v>0</v>
      </c>
      <c r="Y132">
        <f>$E88+Y88</f>
        <v>0</v>
      </c>
    </row>
    <row r="133" spans="3:25" ht="12.75">
      <c r="C133">
        <f t="shared" si="77"/>
        <v>0</v>
      </c>
      <c r="D133" s="4">
        <f t="shared" si="78"/>
        <v>0</v>
      </c>
      <c r="E133" s="4">
        <f t="shared" si="48"/>
        <v>0</v>
      </c>
      <c r="F133" s="4">
        <f t="shared" si="79"/>
        <v>0</v>
      </c>
      <c r="G133" s="4">
        <f t="shared" si="49"/>
        <v>0</v>
      </c>
      <c r="H133" s="4">
        <f t="shared" si="80"/>
        <v>0</v>
      </c>
      <c r="I133" s="4">
        <f t="shared" si="50"/>
        <v>0</v>
      </c>
      <c r="J133" s="4">
        <f t="shared" si="81"/>
        <v>0</v>
      </c>
      <c r="K133" s="4">
        <f t="shared" si="51"/>
        <v>0</v>
      </c>
      <c r="L133" s="4">
        <f t="shared" si="82"/>
        <v>0</v>
      </c>
      <c r="M133" s="4">
        <f t="shared" si="52"/>
        <v>0</v>
      </c>
      <c r="N133" s="4">
        <f t="shared" si="83"/>
        <v>0</v>
      </c>
      <c r="O133" s="4">
        <f t="shared" si="53"/>
        <v>0</v>
      </c>
      <c r="P133" s="4">
        <f t="shared" si="84"/>
        <v>0</v>
      </c>
      <c r="Q133" s="4">
        <f t="shared" si="76"/>
        <v>0</v>
      </c>
      <c r="R133" s="4">
        <f t="shared" si="54"/>
        <v>0</v>
      </c>
      <c r="S133" s="4">
        <f t="shared" si="55"/>
        <v>0</v>
      </c>
      <c r="T133" s="4">
        <f t="shared" si="56"/>
        <v>0</v>
      </c>
      <c r="U133" s="4">
        <f t="shared" si="57"/>
        <v>0</v>
      </c>
      <c r="V133" s="4">
        <f t="shared" si="58"/>
        <v>0</v>
      </c>
      <c r="W133" s="4">
        <f t="shared" si="85"/>
        <v>0</v>
      </c>
      <c r="X133">
        <f t="shared" si="58"/>
        <v>0</v>
      </c>
      <c r="Y133">
        <f t="shared" si="85"/>
        <v>0</v>
      </c>
    </row>
    <row r="134" spans="3:25" ht="12.75">
      <c r="C134">
        <f t="shared" si="77"/>
        <v>0</v>
      </c>
      <c r="D134" s="4">
        <f t="shared" si="78"/>
        <v>0</v>
      </c>
      <c r="E134" s="4">
        <f t="shared" si="48"/>
        <v>0</v>
      </c>
      <c r="F134" s="4">
        <f t="shared" si="79"/>
        <v>0</v>
      </c>
      <c r="G134" s="4">
        <f t="shared" si="49"/>
        <v>0</v>
      </c>
      <c r="H134" s="4">
        <f t="shared" si="80"/>
        <v>0</v>
      </c>
      <c r="I134" s="4">
        <f t="shared" si="50"/>
        <v>0</v>
      </c>
      <c r="J134" s="4">
        <f t="shared" si="81"/>
        <v>0</v>
      </c>
      <c r="K134" s="4">
        <f t="shared" si="51"/>
        <v>0</v>
      </c>
      <c r="L134" s="4">
        <f t="shared" si="82"/>
        <v>0</v>
      </c>
      <c r="M134" s="4">
        <f t="shared" si="52"/>
        <v>0</v>
      </c>
      <c r="N134" s="4">
        <f t="shared" si="83"/>
        <v>0</v>
      </c>
      <c r="O134" s="4">
        <f t="shared" si="53"/>
        <v>0</v>
      </c>
      <c r="P134" s="4">
        <f t="shared" si="84"/>
        <v>0</v>
      </c>
      <c r="Q134" s="4">
        <f t="shared" si="76"/>
        <v>0</v>
      </c>
      <c r="R134" s="4">
        <f t="shared" si="54"/>
        <v>0</v>
      </c>
      <c r="S134" s="4">
        <f t="shared" si="55"/>
        <v>0</v>
      </c>
      <c r="T134" s="4">
        <f t="shared" si="56"/>
        <v>0</v>
      </c>
      <c r="U134" s="4">
        <f t="shared" si="57"/>
        <v>0</v>
      </c>
      <c r="V134" s="4">
        <f t="shared" si="58"/>
        <v>0</v>
      </c>
      <c r="W134" s="4">
        <f t="shared" si="85"/>
        <v>0</v>
      </c>
      <c r="X134">
        <f t="shared" si="58"/>
        <v>0</v>
      </c>
      <c r="Y134">
        <f t="shared" si="85"/>
        <v>0</v>
      </c>
    </row>
    <row r="135" spans="3:25" ht="12.75">
      <c r="C135">
        <f t="shared" si="77"/>
        <v>0</v>
      </c>
      <c r="D135" s="4">
        <f t="shared" si="78"/>
        <v>0</v>
      </c>
      <c r="E135" s="4">
        <f t="shared" si="48"/>
        <v>0</v>
      </c>
      <c r="F135" s="4">
        <f t="shared" si="79"/>
        <v>0</v>
      </c>
      <c r="G135" s="4">
        <f t="shared" si="49"/>
        <v>0</v>
      </c>
      <c r="H135" s="4">
        <f t="shared" si="80"/>
        <v>0</v>
      </c>
      <c r="I135" s="4">
        <f t="shared" si="50"/>
        <v>0</v>
      </c>
      <c r="J135" s="4">
        <f t="shared" si="81"/>
        <v>0</v>
      </c>
      <c r="K135" s="4">
        <f t="shared" si="51"/>
        <v>0</v>
      </c>
      <c r="L135" s="4">
        <f t="shared" si="82"/>
        <v>0</v>
      </c>
      <c r="M135" s="4">
        <f t="shared" si="52"/>
        <v>0</v>
      </c>
      <c r="N135" s="4">
        <f t="shared" si="83"/>
        <v>0</v>
      </c>
      <c r="O135" s="4">
        <f t="shared" si="53"/>
        <v>0</v>
      </c>
      <c r="P135" s="4">
        <f t="shared" si="84"/>
        <v>0</v>
      </c>
      <c r="Q135" s="4">
        <f t="shared" si="76"/>
        <v>0</v>
      </c>
      <c r="R135" s="4">
        <f t="shared" si="54"/>
        <v>0</v>
      </c>
      <c r="S135" s="4">
        <f t="shared" si="55"/>
        <v>0</v>
      </c>
      <c r="T135" s="4">
        <f t="shared" si="56"/>
        <v>0</v>
      </c>
      <c r="U135" s="4">
        <f t="shared" si="57"/>
        <v>0</v>
      </c>
      <c r="V135" s="4">
        <f t="shared" si="58"/>
        <v>0</v>
      </c>
      <c r="W135" s="4">
        <f t="shared" si="85"/>
        <v>0</v>
      </c>
      <c r="X135">
        <f t="shared" si="58"/>
        <v>0</v>
      </c>
      <c r="Y135">
        <f t="shared" si="85"/>
        <v>0</v>
      </c>
    </row>
    <row r="136" spans="3:25" ht="12.75">
      <c r="C136">
        <f t="shared" si="77"/>
        <v>0</v>
      </c>
      <c r="D136" s="4">
        <f t="shared" si="78"/>
        <v>0</v>
      </c>
      <c r="E136" s="4">
        <f t="shared" si="48"/>
        <v>0</v>
      </c>
      <c r="F136" s="4">
        <f t="shared" si="79"/>
        <v>0</v>
      </c>
      <c r="G136" s="4">
        <f t="shared" si="49"/>
        <v>0</v>
      </c>
      <c r="H136" s="4">
        <f t="shared" si="80"/>
        <v>0</v>
      </c>
      <c r="I136" s="4">
        <f t="shared" si="50"/>
        <v>0</v>
      </c>
      <c r="J136" s="4">
        <f t="shared" si="81"/>
        <v>0</v>
      </c>
      <c r="K136" s="4">
        <f t="shared" si="51"/>
        <v>0</v>
      </c>
      <c r="L136" s="4">
        <f t="shared" si="82"/>
        <v>0</v>
      </c>
      <c r="M136" s="4">
        <f t="shared" si="52"/>
        <v>0</v>
      </c>
      <c r="N136" s="4">
        <f t="shared" si="83"/>
        <v>0</v>
      </c>
      <c r="O136" s="4">
        <f t="shared" si="53"/>
        <v>0</v>
      </c>
      <c r="P136" s="4">
        <f t="shared" si="84"/>
        <v>0</v>
      </c>
      <c r="Q136" s="4">
        <f t="shared" si="76"/>
        <v>0</v>
      </c>
      <c r="R136" s="4">
        <f t="shared" si="54"/>
        <v>0</v>
      </c>
      <c r="S136" s="4">
        <f t="shared" si="55"/>
        <v>0</v>
      </c>
      <c r="T136" s="4">
        <f t="shared" si="56"/>
        <v>0</v>
      </c>
      <c r="U136" s="4">
        <f t="shared" si="57"/>
        <v>0</v>
      </c>
      <c r="V136" s="4">
        <f t="shared" si="58"/>
        <v>0</v>
      </c>
      <c r="W136" s="4">
        <f t="shared" si="85"/>
        <v>0</v>
      </c>
      <c r="X136">
        <f t="shared" si="58"/>
        <v>0</v>
      </c>
      <c r="Y136">
        <f t="shared" si="85"/>
        <v>0</v>
      </c>
    </row>
    <row r="137" spans="3:25" ht="12.75">
      <c r="C137">
        <f t="shared" si="77"/>
        <v>0</v>
      </c>
      <c r="D137" s="4">
        <f t="shared" si="78"/>
        <v>0</v>
      </c>
      <c r="E137" s="4">
        <f t="shared" si="48"/>
        <v>0</v>
      </c>
      <c r="F137" s="4">
        <f t="shared" si="79"/>
        <v>0</v>
      </c>
      <c r="G137" s="4">
        <f t="shared" si="49"/>
        <v>0</v>
      </c>
      <c r="H137" s="4">
        <f t="shared" si="80"/>
        <v>0</v>
      </c>
      <c r="I137" s="4">
        <f t="shared" si="50"/>
        <v>0</v>
      </c>
      <c r="J137" s="4">
        <f t="shared" si="81"/>
        <v>0</v>
      </c>
      <c r="K137" s="4">
        <f t="shared" si="51"/>
        <v>0</v>
      </c>
      <c r="L137" s="4">
        <f t="shared" si="82"/>
        <v>0</v>
      </c>
      <c r="M137" s="4">
        <f t="shared" si="52"/>
        <v>0</v>
      </c>
      <c r="N137" s="4">
        <f t="shared" si="83"/>
        <v>0</v>
      </c>
      <c r="O137" s="4">
        <f t="shared" si="53"/>
        <v>0</v>
      </c>
      <c r="P137" s="4">
        <f t="shared" si="84"/>
        <v>0</v>
      </c>
      <c r="Q137" s="4">
        <f t="shared" si="76"/>
        <v>0</v>
      </c>
      <c r="R137" s="4">
        <f t="shared" si="54"/>
        <v>0</v>
      </c>
      <c r="S137" s="4">
        <f t="shared" si="55"/>
        <v>0</v>
      </c>
      <c r="T137" s="4">
        <f t="shared" si="56"/>
        <v>0</v>
      </c>
      <c r="U137" s="4">
        <f t="shared" si="57"/>
        <v>0</v>
      </c>
      <c r="V137" s="4">
        <f t="shared" si="58"/>
        <v>0</v>
      </c>
      <c r="W137" s="4">
        <f>$E93+W93</f>
        <v>0</v>
      </c>
      <c r="X137">
        <f t="shared" si="58"/>
        <v>0</v>
      </c>
      <c r="Y137">
        <f>$E93+Y93</f>
        <v>0</v>
      </c>
    </row>
    <row r="138" spans="4:17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4:17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4:17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4:17" ht="12.7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4:17" ht="12.7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4:17" ht="12.7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4:17" ht="12.7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4:17" ht="12.7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4:17" ht="12.7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4:17" ht="12.7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4:17" ht="12.7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4:17" ht="12.7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4:17" ht="12.7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4:17" ht="12.7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4:17" ht="12.7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4:17" ht="12.7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4:17" ht="12.7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4:17" ht="12.7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4:17" ht="12.7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4:17" ht="12.7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4:17" ht="12.7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4:17" ht="12.7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4:17" ht="12.7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4:17" ht="12.7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4:17" ht="12.7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</sheetData>
  <mergeCells count="2">
    <mergeCell ref="AR9:AU9"/>
    <mergeCell ref="X53:Y53"/>
  </mergeCells>
  <printOptions/>
  <pageMargins left="0.75" right="0.75" top="1" bottom="1" header="0.5" footer="0.5"/>
  <pageSetup orientation="portrait" paperSize="9"/>
  <ignoredErrors>
    <ignoredError sqref="E99:E127 G99:G127 I99:I127 K99:K127 M99:M127 O99:P118 F118:F127 H118:H127 J118:J127 L118:L127 N119:P127 F99:F117 H99:H117 J99:J117 L99:L117 N99:N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Biological Sciences</cp:lastModifiedBy>
  <cp:lastPrinted>2007-09-28T17:19:17Z</cp:lastPrinted>
  <dcterms:created xsi:type="dcterms:W3CDTF">2007-08-31T09:33:10Z</dcterms:created>
  <dcterms:modified xsi:type="dcterms:W3CDTF">2007-10-24T14:55:42Z</dcterms:modified>
  <cp:category/>
  <cp:version/>
  <cp:contentType/>
  <cp:contentStatus/>
</cp:coreProperties>
</file>