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Graph 1.2 (negative)" sheetId="1" r:id="rId1"/>
    <sheet name="Graph 1.1 (negative)" sheetId="2" r:id="rId2"/>
    <sheet name="Graph 1.1" sheetId="3" r:id="rId3"/>
    <sheet name="negative controls" sheetId="4" r:id="rId4"/>
    <sheet name="Data - 20oC" sheetId="5" r:id="rId5"/>
    <sheet name="Data - 20oC step" sheetId="6" r:id="rId6"/>
    <sheet name="Data - 4oC step " sheetId="7" r:id="rId7"/>
    <sheet name="Data - 4oC" sheetId="8" r:id="rId8"/>
  </sheets>
  <definedNames/>
  <calcPr fullCalcOnLoad="1"/>
</workbook>
</file>

<file path=xl/sharedStrings.xml><?xml version="1.0" encoding="utf-8"?>
<sst xmlns="http://schemas.openxmlformats.org/spreadsheetml/2006/main" count="284" uniqueCount="44">
  <si>
    <t>Time/Wells</t>
  </si>
  <si>
    <t>Measurement 1</t>
  </si>
  <si>
    <t>Measurement 2</t>
  </si>
  <si>
    <t>Measurement 3</t>
  </si>
  <si>
    <t>Measurement 4</t>
  </si>
  <si>
    <t>Average of Measurements</t>
  </si>
  <si>
    <t>Average of samples</t>
  </si>
  <si>
    <t>Number</t>
  </si>
  <si>
    <t>Wells</t>
  </si>
  <si>
    <t>Name</t>
  </si>
  <si>
    <t>Contents</t>
  </si>
  <si>
    <t>sample 1</t>
  </si>
  <si>
    <t xml:space="preserve">D06     </t>
  </si>
  <si>
    <t>sample 2</t>
  </si>
  <si>
    <t xml:space="preserve">Position </t>
  </si>
  <si>
    <t>sample 3</t>
  </si>
  <si>
    <t xml:space="preserve">F05     </t>
  </si>
  <si>
    <t>control</t>
  </si>
  <si>
    <t>Time(minutes)</t>
  </si>
  <si>
    <t>Average Fluorescence of Samples (au)</t>
  </si>
  <si>
    <t>Control Fluorescence (au)</t>
  </si>
  <si>
    <t>Standard Deivation ( sample)</t>
  </si>
  <si>
    <t>Standard Dievation contro)</t>
  </si>
  <si>
    <t xml:space="preserve">D03     </t>
  </si>
  <si>
    <t xml:space="preserve">D05     </t>
  </si>
  <si>
    <t xml:space="preserve">D09     </t>
  </si>
  <si>
    <t>40ul cell extract + 20ul pTet-GFP DNA</t>
  </si>
  <si>
    <t>40ul cell extract + 20ul pTet DNA</t>
  </si>
  <si>
    <t>Graph 1.1</t>
  </si>
  <si>
    <t xml:space="preserve">C04     </t>
  </si>
  <si>
    <t xml:space="preserve">C08     </t>
  </si>
  <si>
    <t xml:space="preserve">C10     </t>
  </si>
  <si>
    <t xml:space="preserve">E05     </t>
  </si>
  <si>
    <t xml:space="preserve">B03     </t>
  </si>
  <si>
    <t xml:space="preserve">B05     </t>
  </si>
  <si>
    <t xml:space="preserve">B07     </t>
  </si>
  <si>
    <t xml:space="preserve">B09     </t>
  </si>
  <si>
    <t xml:space="preserve">E09     </t>
  </si>
  <si>
    <t xml:space="preserve">F03     </t>
  </si>
  <si>
    <t xml:space="preserve">Average </t>
  </si>
  <si>
    <t>Molecules of GFPmut3b synthesised</t>
  </si>
  <si>
    <t>Control</t>
  </si>
  <si>
    <t>Graph 1.2</t>
  </si>
  <si>
    <t>Average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</si>
</sst>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  <numFmt numFmtId="171" formatCode="0.000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Molecules of GFPmut3b produced by the pTet-GFPmut3b construct in response to temperature steps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725"/>
          <c:w val="0.80975"/>
          <c:h val="0.83525"/>
        </c:manualLayout>
      </c:layout>
      <c:scatterChart>
        <c:scatterStyle val="smoothMarker"/>
        <c:varyColors val="0"/>
        <c:ser>
          <c:idx val="0"/>
          <c:order val="0"/>
          <c:tx>
            <c:v>20oC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- 20oC'!$I$30:$I$36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- 20oC'!$J$30:$J$36</c:f>
              <c:numCache>
                <c:ptCount val="7"/>
                <c:pt idx="0">
                  <c:v>1853750000000</c:v>
                </c:pt>
                <c:pt idx="1">
                  <c:v>8358333333333.333</c:v>
                </c:pt>
                <c:pt idx="2">
                  <c:v>31295000000000</c:v>
                </c:pt>
                <c:pt idx="3">
                  <c:v>45090416666666.664</c:v>
                </c:pt>
                <c:pt idx="4">
                  <c:v>57533333333333.336</c:v>
                </c:pt>
                <c:pt idx="5">
                  <c:v>59366250000000</c:v>
                </c:pt>
                <c:pt idx="6">
                  <c:v>65106666666666.664</c:v>
                </c:pt>
              </c:numCache>
            </c:numRef>
          </c:yVal>
          <c:smooth val="1"/>
        </c:ser>
        <c:ser>
          <c:idx val="1"/>
          <c:order val="1"/>
          <c:tx>
            <c:v>20oC - 4oC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- 20oC step'!$I$31:$I$37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- 20oC step'!$J$31:$J$37</c:f>
              <c:numCache>
                <c:ptCount val="7"/>
                <c:pt idx="0">
                  <c:v>2098749999999.9998</c:v>
                </c:pt>
                <c:pt idx="1">
                  <c:v>8911666666666.666</c:v>
                </c:pt>
                <c:pt idx="2">
                  <c:v>31366250000000</c:v>
                </c:pt>
                <c:pt idx="3">
                  <c:v>45506250000000</c:v>
                </c:pt>
                <c:pt idx="4">
                  <c:v>52327916666666.664</c:v>
                </c:pt>
                <c:pt idx="5">
                  <c:v>55882083333333.336</c:v>
                </c:pt>
                <c:pt idx="6">
                  <c:v>61144583333333.33</c:v>
                </c:pt>
              </c:numCache>
            </c:numRef>
          </c:yVal>
          <c:smooth val="1"/>
        </c:ser>
        <c:ser>
          <c:idx val="2"/>
          <c:order val="2"/>
          <c:tx>
            <c:v>4oC-20oC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'Data - 4oC step '!$I$31:$I$37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- 4oC step '!$J$31:$J$37</c:f>
              <c:numCache>
                <c:ptCount val="7"/>
                <c:pt idx="0">
                  <c:v>2385000000000</c:v>
                </c:pt>
                <c:pt idx="1">
                  <c:v>1983749999999.9998</c:v>
                </c:pt>
                <c:pt idx="2">
                  <c:v>1889166666666.6665</c:v>
                </c:pt>
                <c:pt idx="3">
                  <c:v>1919166666666.6665</c:v>
                </c:pt>
                <c:pt idx="4">
                  <c:v>8495416666666.666</c:v>
                </c:pt>
                <c:pt idx="5">
                  <c:v>26211666666666.668</c:v>
                </c:pt>
                <c:pt idx="6">
                  <c:v>45366666666666.664</c:v>
                </c:pt>
              </c:numCache>
            </c:numRef>
          </c:yVal>
          <c:smooth val="1"/>
        </c:ser>
        <c:ser>
          <c:idx val="3"/>
          <c:order val="3"/>
          <c:tx>
            <c:v>4oC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'Data - 4oC'!$I$32:$I$38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- 4oC'!$J$32:$J$38</c:f>
              <c:numCache>
                <c:ptCount val="7"/>
                <c:pt idx="0">
                  <c:v>3045416666666.6665</c:v>
                </c:pt>
                <c:pt idx="1">
                  <c:v>2458750000000</c:v>
                </c:pt>
                <c:pt idx="2">
                  <c:v>2570833333333.3335</c:v>
                </c:pt>
                <c:pt idx="3">
                  <c:v>2641250000000</c:v>
                </c:pt>
                <c:pt idx="4">
                  <c:v>3202500000000</c:v>
                </c:pt>
                <c:pt idx="5">
                  <c:v>4340416666666.6665</c:v>
                </c:pt>
                <c:pt idx="6">
                  <c:v>5635833333333.333</c:v>
                </c:pt>
              </c:numCache>
            </c:numRef>
          </c:yVal>
          <c:smooth val="1"/>
        </c:ser>
        <c:ser>
          <c:idx val="4"/>
          <c:order val="4"/>
          <c:tx>
            <c:v>4oC neg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'Data - 4oC'!$I$15:$I$21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- 4oC'!$K$32:$K$38</c:f>
              <c:numCache>
                <c:ptCount val="7"/>
                <c:pt idx="0">
                  <c:v>2620000000000</c:v>
                </c:pt>
                <c:pt idx="1">
                  <c:v>1897500000000</c:v>
                </c:pt>
                <c:pt idx="2">
                  <c:v>1608750000000</c:v>
                </c:pt>
                <c:pt idx="3">
                  <c:v>1325000000000</c:v>
                </c:pt>
                <c:pt idx="4">
                  <c:v>1216250000000</c:v>
                </c:pt>
                <c:pt idx="5">
                  <c:v>1131250000000</c:v>
                </c:pt>
                <c:pt idx="6">
                  <c:v>1206250000000</c:v>
                </c:pt>
              </c:numCache>
            </c:numRef>
          </c:yVal>
          <c:smooth val="1"/>
        </c:ser>
        <c:ser>
          <c:idx val="5"/>
          <c:order val="5"/>
          <c:tx>
            <c:v>4oC - 20oC neg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'Data - 4oC step 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- 4oC step '!$K$31:$K$37</c:f>
              <c:numCache>
                <c:ptCount val="7"/>
                <c:pt idx="0">
                  <c:v>2717500000000</c:v>
                </c:pt>
                <c:pt idx="1">
                  <c:v>2570000000000</c:v>
                </c:pt>
                <c:pt idx="2">
                  <c:v>1911250000000</c:v>
                </c:pt>
                <c:pt idx="3">
                  <c:v>1597500000000</c:v>
                </c:pt>
                <c:pt idx="4">
                  <c:v>916250000000</c:v>
                </c:pt>
                <c:pt idx="5">
                  <c:v>967500000000</c:v>
                </c:pt>
                <c:pt idx="6">
                  <c:v>1258750000000</c:v>
                </c:pt>
              </c:numCache>
            </c:numRef>
          </c:yVal>
          <c:smooth val="1"/>
        </c:ser>
        <c:ser>
          <c:idx val="6"/>
          <c:order val="6"/>
          <c:tx>
            <c:v>20oC - 4oC neg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99FF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'Data - 20oC'!$I$15:$I$21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- 20oC'!$K$30:$K$36</c:f>
              <c:numCache>
                <c:ptCount val="7"/>
                <c:pt idx="0">
                  <c:v>2014999999999.9998</c:v>
                </c:pt>
                <c:pt idx="1">
                  <c:v>638750000000</c:v>
                </c:pt>
                <c:pt idx="2">
                  <c:v>796250000000</c:v>
                </c:pt>
                <c:pt idx="3">
                  <c:v>933750000000</c:v>
                </c:pt>
                <c:pt idx="4">
                  <c:v>1510000000000</c:v>
                </c:pt>
                <c:pt idx="5">
                  <c:v>1785000000000</c:v>
                </c:pt>
                <c:pt idx="6">
                  <c:v>2103749999999.9998</c:v>
                </c:pt>
              </c:numCache>
            </c:numRef>
          </c:yVal>
          <c:smooth val="1"/>
        </c:ser>
        <c:ser>
          <c:idx val="7"/>
          <c:order val="7"/>
          <c:tx>
            <c:v>20oC neg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'Data - 20oC step'!$I$15:$I$21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- 20oC step'!$K$31:$K$37</c:f>
              <c:numCache>
                <c:ptCount val="7"/>
                <c:pt idx="0">
                  <c:v>2114999999999.9998</c:v>
                </c:pt>
                <c:pt idx="1">
                  <c:v>575000000000</c:v>
                </c:pt>
                <c:pt idx="2">
                  <c:v>633750000000</c:v>
                </c:pt>
                <c:pt idx="3">
                  <c:v>778750000000</c:v>
                </c:pt>
                <c:pt idx="4">
                  <c:v>1076249999999.9999</c:v>
                </c:pt>
                <c:pt idx="5">
                  <c:v>1207500000000</c:v>
                </c:pt>
                <c:pt idx="6">
                  <c:v>1766250000000</c:v>
                </c:pt>
              </c:numCache>
            </c:numRef>
          </c:yVal>
          <c:smooth val="1"/>
        </c:ser>
        <c:axId val="9886027"/>
        <c:axId val="21865380"/>
      </c:scatterChart>
      <c:valAx>
        <c:axId val="9886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865380"/>
        <c:crosses val="autoZero"/>
        <c:crossBetween val="midCat"/>
        <c:dispUnits/>
      </c:valAx>
      <c:valAx>
        <c:axId val="2186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Molecules of GFPmut3b synthesised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886027"/>
        <c:crosses val="autoZero"/>
        <c:crossBetween val="midCat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.85625"/>
          <c:y val="0.345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Response of pTet-GFPmut3b construct to constant temperature and temperature steps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725"/>
          <c:w val="0.80975"/>
          <c:h val="0.83525"/>
        </c:manualLayout>
      </c:layout>
      <c:scatterChart>
        <c:scatterStyle val="smoothMarker"/>
        <c:varyColors val="0"/>
        <c:ser>
          <c:idx val="0"/>
          <c:order val="0"/>
          <c:tx>
            <c:v>20oC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- 20oC'!$I$15:$I$21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- 20oC'!$J$15:$J$21</c:f>
              <c:numCache>
                <c:ptCount val="7"/>
                <c:pt idx="0">
                  <c:v>3707.5</c:v>
                </c:pt>
                <c:pt idx="1">
                  <c:v>16716.666666666668</c:v>
                </c:pt>
                <c:pt idx="2">
                  <c:v>62590</c:v>
                </c:pt>
                <c:pt idx="3">
                  <c:v>90180.83333333333</c:v>
                </c:pt>
                <c:pt idx="4">
                  <c:v>115066.66666666667</c:v>
                </c:pt>
                <c:pt idx="5">
                  <c:v>118732.5</c:v>
                </c:pt>
                <c:pt idx="6">
                  <c:v>130213.33333333333</c:v>
                </c:pt>
              </c:numCache>
            </c:numRef>
          </c:yVal>
          <c:smooth val="1"/>
        </c:ser>
        <c:ser>
          <c:idx val="1"/>
          <c:order val="1"/>
          <c:tx>
            <c:v>20oC - 4oC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- 20oC step'!$I$15:$I$21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- 20oC step'!$J$15:$J$21</c:f>
              <c:numCache>
                <c:ptCount val="7"/>
                <c:pt idx="0">
                  <c:v>4197.5</c:v>
                </c:pt>
                <c:pt idx="1">
                  <c:v>17823.333333333332</c:v>
                </c:pt>
                <c:pt idx="2">
                  <c:v>62732.5</c:v>
                </c:pt>
                <c:pt idx="3">
                  <c:v>91012.5</c:v>
                </c:pt>
                <c:pt idx="4">
                  <c:v>104655.83333333333</c:v>
                </c:pt>
                <c:pt idx="5">
                  <c:v>111764.16666666667</c:v>
                </c:pt>
                <c:pt idx="6">
                  <c:v>122289.16666666667</c:v>
                </c:pt>
              </c:numCache>
            </c:numRef>
          </c:yVal>
          <c:smooth val="1"/>
        </c:ser>
        <c:ser>
          <c:idx val="2"/>
          <c:order val="2"/>
          <c:tx>
            <c:v>4oC-20oC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'Data - 4oC step 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- 4oC step '!$J$15:$J$21</c:f>
              <c:numCache>
                <c:ptCount val="7"/>
                <c:pt idx="0">
                  <c:v>4770</c:v>
                </c:pt>
                <c:pt idx="1">
                  <c:v>3967.5</c:v>
                </c:pt>
                <c:pt idx="2">
                  <c:v>3778.3333333333335</c:v>
                </c:pt>
                <c:pt idx="3">
                  <c:v>3838.3333333333335</c:v>
                </c:pt>
                <c:pt idx="4">
                  <c:v>16990.833333333332</c:v>
                </c:pt>
                <c:pt idx="5">
                  <c:v>52423.333333333336</c:v>
                </c:pt>
                <c:pt idx="6">
                  <c:v>90733.33333333333</c:v>
                </c:pt>
              </c:numCache>
            </c:numRef>
          </c:yVal>
          <c:smooth val="1"/>
        </c:ser>
        <c:ser>
          <c:idx val="3"/>
          <c:order val="3"/>
          <c:tx>
            <c:v>4oC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'Data - 4oC'!$I$15:$I$21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- 4oC'!$J$15:$J$21</c:f>
              <c:numCache>
                <c:ptCount val="7"/>
                <c:pt idx="0">
                  <c:v>6090.833333333333</c:v>
                </c:pt>
                <c:pt idx="1">
                  <c:v>4917.5</c:v>
                </c:pt>
                <c:pt idx="2">
                  <c:v>5141.666666666667</c:v>
                </c:pt>
                <c:pt idx="3">
                  <c:v>5282.5</c:v>
                </c:pt>
                <c:pt idx="4">
                  <c:v>6405</c:v>
                </c:pt>
                <c:pt idx="5">
                  <c:v>8680.833333333334</c:v>
                </c:pt>
                <c:pt idx="6">
                  <c:v>11271.666666666666</c:v>
                </c:pt>
              </c:numCache>
            </c:numRef>
          </c:yVal>
          <c:smooth val="1"/>
        </c:ser>
        <c:ser>
          <c:idx val="4"/>
          <c:order val="4"/>
          <c:tx>
            <c:v>4oC neg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'Data - 4oC'!$I$15:$I$21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- 4oC'!$K$15:$K$21</c:f>
              <c:numCache>
                <c:ptCount val="7"/>
                <c:pt idx="0">
                  <c:v>5240</c:v>
                </c:pt>
                <c:pt idx="1">
                  <c:v>3795</c:v>
                </c:pt>
                <c:pt idx="2">
                  <c:v>3217.5</c:v>
                </c:pt>
                <c:pt idx="3">
                  <c:v>2650</c:v>
                </c:pt>
                <c:pt idx="4">
                  <c:v>2432.5</c:v>
                </c:pt>
                <c:pt idx="5">
                  <c:v>2262.5</c:v>
                </c:pt>
                <c:pt idx="6">
                  <c:v>2412.5</c:v>
                </c:pt>
              </c:numCache>
            </c:numRef>
          </c:yVal>
          <c:smooth val="1"/>
        </c:ser>
        <c:ser>
          <c:idx val="5"/>
          <c:order val="5"/>
          <c:tx>
            <c:v>4oC - 20oC neg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'Data - 4oC step 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- 4oC step '!$K$15:$K$21</c:f>
              <c:numCache>
                <c:ptCount val="7"/>
                <c:pt idx="0">
                  <c:v>5435</c:v>
                </c:pt>
                <c:pt idx="1">
                  <c:v>5140</c:v>
                </c:pt>
                <c:pt idx="2">
                  <c:v>3822.5</c:v>
                </c:pt>
                <c:pt idx="3">
                  <c:v>3195</c:v>
                </c:pt>
                <c:pt idx="4">
                  <c:v>1832.5</c:v>
                </c:pt>
                <c:pt idx="5">
                  <c:v>1935</c:v>
                </c:pt>
                <c:pt idx="6">
                  <c:v>2517.5</c:v>
                </c:pt>
              </c:numCache>
            </c:numRef>
          </c:yVal>
          <c:smooth val="1"/>
        </c:ser>
        <c:ser>
          <c:idx val="6"/>
          <c:order val="6"/>
          <c:tx>
            <c:v>20oC - 4oC neg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99FF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'Data - 20oC'!$I$15:$I$21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- 20oC'!$K$15:$K$21</c:f>
              <c:numCache>
                <c:ptCount val="7"/>
                <c:pt idx="0">
                  <c:v>4030</c:v>
                </c:pt>
                <c:pt idx="1">
                  <c:v>1277.5</c:v>
                </c:pt>
                <c:pt idx="2">
                  <c:v>1592.5</c:v>
                </c:pt>
                <c:pt idx="3">
                  <c:v>1867.5</c:v>
                </c:pt>
                <c:pt idx="4">
                  <c:v>3020</c:v>
                </c:pt>
                <c:pt idx="5">
                  <c:v>3570</c:v>
                </c:pt>
                <c:pt idx="6">
                  <c:v>4207.5</c:v>
                </c:pt>
              </c:numCache>
            </c:numRef>
          </c:yVal>
          <c:smooth val="1"/>
        </c:ser>
        <c:ser>
          <c:idx val="7"/>
          <c:order val="7"/>
          <c:tx>
            <c:v>20oC neg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'Data - 20oC step'!$I$15:$I$21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- 20oC step'!$K$15:$K$21</c:f>
              <c:numCache>
                <c:ptCount val="7"/>
                <c:pt idx="0">
                  <c:v>4230</c:v>
                </c:pt>
                <c:pt idx="1">
                  <c:v>1150</c:v>
                </c:pt>
                <c:pt idx="2">
                  <c:v>1267.5</c:v>
                </c:pt>
                <c:pt idx="3">
                  <c:v>1557.5</c:v>
                </c:pt>
                <c:pt idx="4">
                  <c:v>2152.5</c:v>
                </c:pt>
                <c:pt idx="5">
                  <c:v>2415</c:v>
                </c:pt>
                <c:pt idx="6">
                  <c:v>3532.5</c:v>
                </c:pt>
              </c:numCache>
            </c:numRef>
          </c:yVal>
          <c:smooth val="1"/>
        </c:ser>
        <c:axId val="62570693"/>
        <c:axId val="26265326"/>
      </c:scatterChart>
      <c:valAx>
        <c:axId val="62570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265326"/>
        <c:crosses val="autoZero"/>
        <c:crossBetween val="midCat"/>
        <c:dispUnits/>
      </c:valAx>
      <c:valAx>
        <c:axId val="26265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 (au)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570693"/>
        <c:crosses val="autoZero"/>
        <c:crossBetween val="midCat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.85625"/>
          <c:y val="0.345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Response of pTet-GFPmut3b construct to constant temperature and temperature step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20oC-4oC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- 20oC'!$I$15:$I$21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- 20oC'!$J$15:$J$21</c:f>
              <c:numCache>
                <c:ptCount val="7"/>
                <c:pt idx="0">
                  <c:v>3707.5</c:v>
                </c:pt>
                <c:pt idx="1">
                  <c:v>16716.666666666668</c:v>
                </c:pt>
                <c:pt idx="2">
                  <c:v>62590</c:v>
                </c:pt>
                <c:pt idx="3">
                  <c:v>90180.83333333333</c:v>
                </c:pt>
                <c:pt idx="4">
                  <c:v>115066.66666666667</c:v>
                </c:pt>
                <c:pt idx="5">
                  <c:v>118732.5</c:v>
                </c:pt>
                <c:pt idx="6">
                  <c:v>130213.33333333333</c:v>
                </c:pt>
              </c:numCache>
            </c:numRef>
          </c:yVal>
          <c:smooth val="1"/>
        </c:ser>
        <c:ser>
          <c:idx val="1"/>
          <c:order val="1"/>
          <c:tx>
            <c:v>20oC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- 20oC step'!$I$15:$I$21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- 20oC step'!$J$15:$J$21</c:f>
              <c:numCache>
                <c:ptCount val="7"/>
                <c:pt idx="0">
                  <c:v>4197.5</c:v>
                </c:pt>
                <c:pt idx="1">
                  <c:v>17823.333333333332</c:v>
                </c:pt>
                <c:pt idx="2">
                  <c:v>62732.5</c:v>
                </c:pt>
                <c:pt idx="3">
                  <c:v>91012.5</c:v>
                </c:pt>
                <c:pt idx="4">
                  <c:v>104655.83333333333</c:v>
                </c:pt>
                <c:pt idx="5">
                  <c:v>111764.16666666667</c:v>
                </c:pt>
                <c:pt idx="6">
                  <c:v>122289.16666666667</c:v>
                </c:pt>
              </c:numCache>
            </c:numRef>
          </c:yVal>
          <c:smooth val="1"/>
        </c:ser>
        <c:ser>
          <c:idx val="2"/>
          <c:order val="2"/>
          <c:tx>
            <c:v>4oC-20oC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'Data - 4oC step 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- 4oC step '!$J$15:$J$21</c:f>
              <c:numCache>
                <c:ptCount val="7"/>
                <c:pt idx="0">
                  <c:v>4770</c:v>
                </c:pt>
                <c:pt idx="1">
                  <c:v>3967.5</c:v>
                </c:pt>
                <c:pt idx="2">
                  <c:v>3778.3333333333335</c:v>
                </c:pt>
                <c:pt idx="3">
                  <c:v>3838.3333333333335</c:v>
                </c:pt>
                <c:pt idx="4">
                  <c:v>16990.833333333332</c:v>
                </c:pt>
                <c:pt idx="5">
                  <c:v>52423.333333333336</c:v>
                </c:pt>
                <c:pt idx="6">
                  <c:v>90733.33333333333</c:v>
                </c:pt>
              </c:numCache>
            </c:numRef>
          </c:yVal>
          <c:smooth val="1"/>
        </c:ser>
        <c:ser>
          <c:idx val="3"/>
          <c:order val="3"/>
          <c:tx>
            <c:v>4oC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'Data - 4oC'!$I$15:$I$21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- 4oC'!$J$15:$J$21</c:f>
              <c:numCache>
                <c:ptCount val="7"/>
                <c:pt idx="0">
                  <c:v>6090.833333333333</c:v>
                </c:pt>
                <c:pt idx="1">
                  <c:v>4917.5</c:v>
                </c:pt>
                <c:pt idx="2">
                  <c:v>5141.666666666667</c:v>
                </c:pt>
                <c:pt idx="3">
                  <c:v>5282.5</c:v>
                </c:pt>
                <c:pt idx="4">
                  <c:v>6405</c:v>
                </c:pt>
                <c:pt idx="5">
                  <c:v>8680.833333333334</c:v>
                </c:pt>
                <c:pt idx="6">
                  <c:v>11271.666666666666</c:v>
                </c:pt>
              </c:numCache>
            </c:numRef>
          </c:yVal>
          <c:smooth val="1"/>
        </c:ser>
        <c:axId val="35061343"/>
        <c:axId val="47116632"/>
      </c:scatterChart>
      <c:valAx>
        <c:axId val="35061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116632"/>
        <c:crosses val="autoZero"/>
        <c:crossBetween val="midCat"/>
        <c:dispUnits/>
      </c:valAx>
      <c:valAx>
        <c:axId val="47116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 (au)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061343"/>
        <c:crosses val="autoZero"/>
        <c:crossBetween val="midCat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Fluorescence of the negative controls over time for pTet-GFPmut3b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4oC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- 4oC'!$I$15:$I$21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- 4oC'!$K$15:$K$21</c:f>
              <c:numCache>
                <c:ptCount val="7"/>
                <c:pt idx="0">
                  <c:v>5240</c:v>
                </c:pt>
                <c:pt idx="1">
                  <c:v>3795</c:v>
                </c:pt>
                <c:pt idx="2">
                  <c:v>3217.5</c:v>
                </c:pt>
                <c:pt idx="3">
                  <c:v>2650</c:v>
                </c:pt>
                <c:pt idx="4">
                  <c:v>2432.5</c:v>
                </c:pt>
                <c:pt idx="5">
                  <c:v>2262.5</c:v>
                </c:pt>
                <c:pt idx="6">
                  <c:v>2412.5</c:v>
                </c:pt>
              </c:numCache>
            </c:numRef>
          </c:yVal>
          <c:smooth val="0"/>
        </c:ser>
        <c:ser>
          <c:idx val="1"/>
          <c:order val="1"/>
          <c:tx>
            <c:v>20oC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99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'Data - 20oC step'!$I$15:$I$21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- 20oC step'!$K$15:$K$21</c:f>
              <c:numCache>
                <c:ptCount val="7"/>
                <c:pt idx="0">
                  <c:v>4230</c:v>
                </c:pt>
                <c:pt idx="1">
                  <c:v>1150</c:v>
                </c:pt>
                <c:pt idx="2">
                  <c:v>1267.5</c:v>
                </c:pt>
                <c:pt idx="3">
                  <c:v>1557.5</c:v>
                </c:pt>
                <c:pt idx="4">
                  <c:v>2152.5</c:v>
                </c:pt>
                <c:pt idx="5">
                  <c:v>2415</c:v>
                </c:pt>
                <c:pt idx="6">
                  <c:v>3532.5</c:v>
                </c:pt>
              </c:numCache>
            </c:numRef>
          </c:yVal>
          <c:smooth val="0"/>
        </c:ser>
        <c:ser>
          <c:idx val="2"/>
          <c:order val="2"/>
          <c:tx>
            <c:v>20oC step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'Data - 20oC'!$I$15:$I$21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- 20oC'!$K$15:$K$21</c:f>
              <c:numCache>
                <c:ptCount val="7"/>
                <c:pt idx="0">
                  <c:v>4030</c:v>
                </c:pt>
                <c:pt idx="1">
                  <c:v>1277.5</c:v>
                </c:pt>
                <c:pt idx="2">
                  <c:v>1592.5</c:v>
                </c:pt>
                <c:pt idx="3">
                  <c:v>1867.5</c:v>
                </c:pt>
                <c:pt idx="4">
                  <c:v>3020</c:v>
                </c:pt>
                <c:pt idx="5">
                  <c:v>3570</c:v>
                </c:pt>
                <c:pt idx="6">
                  <c:v>4207.5</c:v>
                </c:pt>
              </c:numCache>
            </c:numRef>
          </c:yVal>
          <c:smooth val="0"/>
        </c:ser>
        <c:ser>
          <c:idx val="3"/>
          <c:order val="3"/>
          <c:tx>
            <c:v>4oC step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- 4oC step '!$I$15:$I$21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'Data - 4oC step '!$K$15:$K$21</c:f>
              <c:numCache>
                <c:ptCount val="7"/>
                <c:pt idx="0">
                  <c:v>5435</c:v>
                </c:pt>
                <c:pt idx="1">
                  <c:v>5140</c:v>
                </c:pt>
                <c:pt idx="2">
                  <c:v>3822.5</c:v>
                </c:pt>
                <c:pt idx="3">
                  <c:v>3195</c:v>
                </c:pt>
                <c:pt idx="4">
                  <c:v>1832.5</c:v>
                </c:pt>
                <c:pt idx="5">
                  <c:v>1935</c:v>
                </c:pt>
                <c:pt idx="6">
                  <c:v>2517.5</c:v>
                </c:pt>
              </c:numCache>
            </c:numRef>
          </c:yVal>
          <c:smooth val="0"/>
        </c:ser>
        <c:axId val="21396505"/>
        <c:axId val="58350818"/>
      </c:scatterChart>
      <c:valAx>
        <c:axId val="21396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350818"/>
        <c:crosses val="autoZero"/>
        <c:crossBetween val="midCat"/>
        <c:dispUnits/>
      </c:valAx>
      <c:valAx>
        <c:axId val="58350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 (au)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396505"/>
        <c:crosses val="autoZero"/>
        <c:crossBetween val="midCat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2:N370"/>
  <sheetViews>
    <sheetView zoomScale="85" zoomScaleNormal="85" workbookViewId="0" topLeftCell="C1">
      <selection activeCell="K34" sqref="K34"/>
    </sheetView>
  </sheetViews>
  <sheetFormatPr defaultColWidth="9.140625" defaultRowHeight="12.75"/>
  <cols>
    <col min="2" max="2" width="15.140625" style="0" customWidth="1"/>
    <col min="3" max="3" width="16.8515625" style="0" customWidth="1"/>
    <col min="4" max="5" width="18.57421875" style="0" customWidth="1"/>
    <col min="9" max="9" width="19.28125" style="0" customWidth="1"/>
    <col min="10" max="10" width="21.7109375" style="0" customWidth="1"/>
    <col min="11" max="11" width="16.140625" style="0" customWidth="1"/>
    <col min="12" max="12" width="18.00390625" style="0" customWidth="1"/>
    <col min="13" max="13" width="20.00390625" style="0" customWidth="1"/>
  </cols>
  <sheetData>
    <row r="2" ht="12.75">
      <c r="A2" s="2" t="s">
        <v>0</v>
      </c>
    </row>
    <row r="3" spans="1:11" ht="12.75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12.75">
      <c r="A4" s="2"/>
      <c r="H4">
        <v>1</v>
      </c>
      <c r="I4" t="s">
        <v>23</v>
      </c>
      <c r="J4" t="s">
        <v>11</v>
      </c>
      <c r="K4" t="s">
        <v>26</v>
      </c>
    </row>
    <row r="5" spans="1:11" ht="12.75">
      <c r="A5" s="2">
        <v>948</v>
      </c>
      <c r="H5">
        <v>2</v>
      </c>
      <c r="I5" t="s">
        <v>24</v>
      </c>
      <c r="J5" t="s">
        <v>13</v>
      </c>
      <c r="K5" t="s">
        <v>26</v>
      </c>
    </row>
    <row r="6" spans="1:11" ht="12.75">
      <c r="A6" s="2" t="s">
        <v>14</v>
      </c>
      <c r="B6" s="3"/>
      <c r="C6" s="3"/>
      <c r="D6" s="3"/>
      <c r="E6" s="3"/>
      <c r="H6">
        <v>3</v>
      </c>
      <c r="I6" t="s">
        <v>25</v>
      </c>
      <c r="J6" t="s">
        <v>15</v>
      </c>
      <c r="K6" t="s">
        <v>26</v>
      </c>
    </row>
    <row r="7" spans="1:11" ht="12.75">
      <c r="A7" t="s">
        <v>23</v>
      </c>
      <c r="B7">
        <v>4580</v>
      </c>
      <c r="C7">
        <v>4330</v>
      </c>
      <c r="D7">
        <v>4290</v>
      </c>
      <c r="E7">
        <v>4350</v>
      </c>
      <c r="F7">
        <f>AVERAGE(B7:E7)</f>
        <v>4387.5</v>
      </c>
      <c r="G7">
        <f>AVERAGE(F7:F9)</f>
        <v>3707.5</v>
      </c>
      <c r="H7">
        <v>4</v>
      </c>
      <c r="I7" t="s">
        <v>16</v>
      </c>
      <c r="J7" t="s">
        <v>17</v>
      </c>
      <c r="K7" t="s">
        <v>27</v>
      </c>
    </row>
    <row r="8" spans="1:6" ht="12.75">
      <c r="A8" t="s">
        <v>12</v>
      </c>
      <c r="B8">
        <v>3270</v>
      </c>
      <c r="C8">
        <v>3250</v>
      </c>
      <c r="D8">
        <v>3190</v>
      </c>
      <c r="E8">
        <v>3200</v>
      </c>
      <c r="F8">
        <f>AVERAGE(B8:E8)</f>
        <v>3227.5</v>
      </c>
    </row>
    <row r="9" spans="1:6" ht="12.75">
      <c r="A9" t="s">
        <v>37</v>
      </c>
      <c r="B9">
        <v>3600</v>
      </c>
      <c r="C9">
        <v>3610</v>
      </c>
      <c r="D9">
        <v>3420</v>
      </c>
      <c r="E9">
        <v>3400</v>
      </c>
      <c r="F9">
        <f>AVERAGE(B9:E9)</f>
        <v>3507.5</v>
      </c>
    </row>
    <row r="10" spans="1:6" ht="12.75">
      <c r="A10" t="s">
        <v>38</v>
      </c>
      <c r="B10">
        <v>4220</v>
      </c>
      <c r="C10">
        <v>3940</v>
      </c>
      <c r="D10">
        <v>3960</v>
      </c>
      <c r="E10">
        <v>4000</v>
      </c>
      <c r="F10">
        <f>AVERAGE(B10:E10)</f>
        <v>4030</v>
      </c>
    </row>
    <row r="12" spans="1:14" ht="20.25">
      <c r="A12" s="2">
        <v>1048</v>
      </c>
      <c r="I12" s="4" t="s">
        <v>28</v>
      </c>
      <c r="J12" s="5"/>
      <c r="K12" s="5"/>
      <c r="L12" s="5"/>
      <c r="M12" s="5"/>
      <c r="N12" s="6"/>
    </row>
    <row r="13" spans="1:14" ht="12.75">
      <c r="A13" s="2" t="s">
        <v>14</v>
      </c>
      <c r="I13" s="7"/>
      <c r="J13" s="1"/>
      <c r="K13" s="1"/>
      <c r="L13" s="1"/>
      <c r="M13" s="1"/>
      <c r="N13" s="8"/>
    </row>
    <row r="14" spans="1:14" ht="12.75">
      <c r="A14" t="s">
        <v>23</v>
      </c>
      <c r="B14">
        <v>21500</v>
      </c>
      <c r="C14">
        <v>20660</v>
      </c>
      <c r="D14">
        <v>21870</v>
      </c>
      <c r="E14">
        <v>22250</v>
      </c>
      <c r="F14">
        <f>AVERAGE(B14:E14)</f>
        <v>21570</v>
      </c>
      <c r="G14">
        <f>AVERAGE(F14:F16)</f>
        <v>16716.666666666668</v>
      </c>
      <c r="I14" s="9" t="s">
        <v>18</v>
      </c>
      <c r="J14" s="10" t="s">
        <v>19</v>
      </c>
      <c r="K14" s="10" t="s">
        <v>20</v>
      </c>
      <c r="L14" s="10" t="s">
        <v>21</v>
      </c>
      <c r="M14" s="10" t="s">
        <v>22</v>
      </c>
      <c r="N14" s="8"/>
    </row>
    <row r="15" spans="1:14" ht="12.75">
      <c r="A15" t="s">
        <v>12</v>
      </c>
      <c r="B15">
        <v>16790</v>
      </c>
      <c r="C15">
        <v>17320</v>
      </c>
      <c r="D15">
        <v>17750</v>
      </c>
      <c r="E15">
        <v>17730</v>
      </c>
      <c r="F15">
        <f>AVERAGE(B15:E15)</f>
        <v>17397.5</v>
      </c>
      <c r="I15" s="9">
        <v>0</v>
      </c>
      <c r="J15" s="1">
        <f>G7</f>
        <v>3707.5</v>
      </c>
      <c r="K15" s="1">
        <f>F10</f>
        <v>4030</v>
      </c>
      <c r="L15" s="1">
        <f>STDEV(B7:E9)</f>
        <v>524.4239263663077</v>
      </c>
      <c r="M15" s="1">
        <f>STDEV(B10:E10)</f>
        <v>129.09944487358058</v>
      </c>
      <c r="N15" s="8"/>
    </row>
    <row r="16" spans="1:14" ht="12.75">
      <c r="A16" t="s">
        <v>37</v>
      </c>
      <c r="B16">
        <v>10900</v>
      </c>
      <c r="C16">
        <v>11280</v>
      </c>
      <c r="D16">
        <v>11300</v>
      </c>
      <c r="E16">
        <v>11250</v>
      </c>
      <c r="F16">
        <f>AVERAGE(B16:E16)</f>
        <v>11182.5</v>
      </c>
      <c r="I16" s="9">
        <v>60</v>
      </c>
      <c r="J16" s="1">
        <f>G14</f>
        <v>16716.666666666668</v>
      </c>
      <c r="K16" s="1">
        <f>F17</f>
        <v>1277.5</v>
      </c>
      <c r="L16" s="1">
        <f>STDEV(B14:E16)</f>
        <v>4479.08743411247</v>
      </c>
      <c r="M16" s="1">
        <f>STDEV(B17:E17)</f>
        <v>149.74979131871936</v>
      </c>
      <c r="N16" s="8"/>
    </row>
    <row r="17" spans="1:14" ht="12.75">
      <c r="A17" t="s">
        <v>38</v>
      </c>
      <c r="B17">
        <v>1110</v>
      </c>
      <c r="C17">
        <v>1200</v>
      </c>
      <c r="D17">
        <v>1360</v>
      </c>
      <c r="E17">
        <v>1440</v>
      </c>
      <c r="F17">
        <f>AVERAGE(B17:E17)</f>
        <v>1277.5</v>
      </c>
      <c r="I17" s="9">
        <v>120</v>
      </c>
      <c r="J17" s="1">
        <f>G21</f>
        <v>62590</v>
      </c>
      <c r="K17" s="1">
        <f>F24</f>
        <v>1592.5</v>
      </c>
      <c r="L17" s="1">
        <f>STDEV(B21:E23)</f>
        <v>12145.210803215623</v>
      </c>
      <c r="M17" s="1">
        <f>STDEV(B24:E24)</f>
        <v>53.77421934967226</v>
      </c>
      <c r="N17" s="8"/>
    </row>
    <row r="18" spans="1:14" ht="12.75">
      <c r="A18" s="2"/>
      <c r="I18" s="9">
        <v>180</v>
      </c>
      <c r="J18" s="1">
        <f>G28</f>
        <v>90180.83333333333</v>
      </c>
      <c r="K18" s="1">
        <f>F31</f>
        <v>1867.5</v>
      </c>
      <c r="L18" s="1">
        <f>STDEV(B28:E30)</f>
        <v>12405.70723375727</v>
      </c>
      <c r="M18" s="1">
        <f>STDEV(B31:E31)</f>
        <v>120.10412149464314</v>
      </c>
      <c r="N18" s="8"/>
    </row>
    <row r="19" spans="1:14" ht="12.75">
      <c r="A19" s="2">
        <v>1148</v>
      </c>
      <c r="B19" s="3"/>
      <c r="C19" s="3"/>
      <c r="D19" s="3"/>
      <c r="I19" s="9">
        <v>240</v>
      </c>
      <c r="J19" s="1">
        <f>G35</f>
        <v>115066.66666666667</v>
      </c>
      <c r="K19" s="1">
        <f>F38</f>
        <v>3020</v>
      </c>
      <c r="L19" s="1">
        <f>STDEV(B35:E37)</f>
        <v>14747.531894174565</v>
      </c>
      <c r="M19" s="1">
        <f>STDEV(B38:E38)</f>
        <v>66.8331255192114</v>
      </c>
      <c r="N19" s="8"/>
    </row>
    <row r="20" spans="1:14" ht="12.75">
      <c r="A20" s="2" t="s">
        <v>14</v>
      </c>
      <c r="I20" s="9">
        <v>300</v>
      </c>
      <c r="J20" s="1">
        <f>G42</f>
        <v>118732.5</v>
      </c>
      <c r="K20" s="1">
        <f>F45</f>
        <v>3570</v>
      </c>
      <c r="L20" s="1">
        <f>STDEV(B42:E44)</f>
        <v>14557.01338312099</v>
      </c>
      <c r="M20" s="1">
        <f>STDEV(B45:E45)</f>
        <v>66.8331255192114</v>
      </c>
      <c r="N20" s="8"/>
    </row>
    <row r="21" spans="1:14" ht="12.75">
      <c r="A21" t="s">
        <v>23</v>
      </c>
      <c r="B21">
        <v>79540</v>
      </c>
      <c r="C21">
        <v>77760</v>
      </c>
      <c r="D21">
        <v>76870</v>
      </c>
      <c r="E21">
        <v>76160</v>
      </c>
      <c r="F21">
        <f>AVERAGE(B21:E21)</f>
        <v>77582.5</v>
      </c>
      <c r="G21">
        <f>AVERAGE(F21:F23)</f>
        <v>62590</v>
      </c>
      <c r="I21" s="9">
        <v>360</v>
      </c>
      <c r="J21" s="1">
        <f>G49</f>
        <v>130213.33333333333</v>
      </c>
      <c r="K21" s="1">
        <f>F52</f>
        <v>4207.5</v>
      </c>
      <c r="L21" s="1">
        <f>STDEV(B49:E51)</f>
        <v>16896.47695033886</v>
      </c>
      <c r="M21" s="1">
        <f>STDEV(B52:E52)</f>
        <v>72.74384280931731</v>
      </c>
      <c r="N21" s="8"/>
    </row>
    <row r="22" spans="1:14" ht="12.75">
      <c r="A22" t="s">
        <v>12</v>
      </c>
      <c r="B22">
        <v>61650</v>
      </c>
      <c r="C22">
        <v>60750</v>
      </c>
      <c r="D22">
        <v>60750</v>
      </c>
      <c r="E22">
        <v>60250</v>
      </c>
      <c r="F22">
        <f>AVERAGE(B22:E22)</f>
        <v>60850</v>
      </c>
      <c r="I22" s="9"/>
      <c r="J22" s="1"/>
      <c r="K22" s="1"/>
      <c r="L22" s="1"/>
      <c r="M22" s="1"/>
      <c r="N22" s="8"/>
    </row>
    <row r="23" spans="1:14" ht="12.75">
      <c r="A23" t="s">
        <v>37</v>
      </c>
      <c r="B23">
        <v>50290</v>
      </c>
      <c r="C23">
        <v>49020</v>
      </c>
      <c r="D23">
        <v>49350</v>
      </c>
      <c r="E23">
        <v>48690</v>
      </c>
      <c r="F23">
        <f>AVERAGE(B23:E23)</f>
        <v>49337.5</v>
      </c>
      <c r="I23" s="7"/>
      <c r="J23" s="1"/>
      <c r="K23" s="1"/>
      <c r="L23" s="1"/>
      <c r="M23" s="1"/>
      <c r="N23" s="8"/>
    </row>
    <row r="24" spans="1:14" ht="12.75">
      <c r="A24" t="s">
        <v>38</v>
      </c>
      <c r="B24">
        <v>1650</v>
      </c>
      <c r="C24">
        <v>1520</v>
      </c>
      <c r="D24">
        <v>1600</v>
      </c>
      <c r="E24">
        <v>1600</v>
      </c>
      <c r="F24">
        <f>AVERAGE(B24:E24)</f>
        <v>1592.5</v>
      </c>
      <c r="I24" s="11"/>
      <c r="J24" s="12"/>
      <c r="K24" s="12"/>
      <c r="L24" s="12"/>
      <c r="M24" s="12"/>
      <c r="N24" s="13"/>
    </row>
    <row r="26" ht="12.75">
      <c r="A26" s="2">
        <v>1248</v>
      </c>
    </row>
    <row r="27" spans="1:14" ht="18">
      <c r="A27" s="2" t="s">
        <v>14</v>
      </c>
      <c r="I27" s="14" t="s">
        <v>42</v>
      </c>
      <c r="J27" s="15"/>
      <c r="K27" s="15"/>
      <c r="L27" s="15"/>
      <c r="M27" s="15"/>
      <c r="N27" s="15"/>
    </row>
    <row r="28" spans="1:14" ht="18">
      <c r="A28" t="s">
        <v>23</v>
      </c>
      <c r="B28">
        <v>106710</v>
      </c>
      <c r="C28">
        <v>105730</v>
      </c>
      <c r="D28">
        <v>105760</v>
      </c>
      <c r="E28">
        <v>106340</v>
      </c>
      <c r="F28">
        <f>AVERAGE(B28:E28)</f>
        <v>106135</v>
      </c>
      <c r="G28">
        <f>AVERAGE(F28:F30)</f>
        <v>90180.83333333333</v>
      </c>
      <c r="I28" s="15"/>
      <c r="J28" s="16" t="s">
        <v>40</v>
      </c>
      <c r="K28" s="16"/>
      <c r="L28" s="16"/>
      <c r="M28" s="16"/>
      <c r="N28" s="16"/>
    </row>
    <row r="29" spans="1:13" ht="12.75">
      <c r="A29" t="s">
        <v>12</v>
      </c>
      <c r="B29">
        <v>85890</v>
      </c>
      <c r="C29">
        <v>87010</v>
      </c>
      <c r="D29">
        <v>86770</v>
      </c>
      <c r="E29">
        <v>87160</v>
      </c>
      <c r="F29">
        <f>AVERAGE(B29:E29)</f>
        <v>86707.5</v>
      </c>
      <c r="I29" s="2" t="s">
        <v>18</v>
      </c>
      <c r="J29" s="2" t="s">
        <v>39</v>
      </c>
      <c r="K29" s="2" t="s">
        <v>41</v>
      </c>
      <c r="L29" s="2" t="s">
        <v>21</v>
      </c>
      <c r="M29" s="2" t="s">
        <v>22</v>
      </c>
    </row>
    <row r="30" spans="1:13" ht="12.75">
      <c r="A30" s="2" t="s">
        <v>37</v>
      </c>
      <c r="B30">
        <v>78700</v>
      </c>
      <c r="C30">
        <v>76820</v>
      </c>
      <c r="D30">
        <v>77700</v>
      </c>
      <c r="E30">
        <v>77580</v>
      </c>
      <c r="F30">
        <f>AVERAGE(B30:E30)</f>
        <v>77700</v>
      </c>
      <c r="I30">
        <v>0</v>
      </c>
      <c r="J30">
        <f>J15/0.000000002</f>
        <v>1853750000000</v>
      </c>
      <c r="K30">
        <f>K15/0.000000002</f>
        <v>2014999999999.9998</v>
      </c>
      <c r="L30">
        <f>L15/0.000000002</f>
        <v>262211963183.15384</v>
      </c>
      <c r="M30">
        <f>M15/0.000000002</f>
        <v>64549722436.79028</v>
      </c>
    </row>
    <row r="31" spans="1:13" ht="12.75">
      <c r="A31" s="2" t="s">
        <v>38</v>
      </c>
      <c r="B31">
        <v>1850</v>
      </c>
      <c r="C31">
        <v>1740</v>
      </c>
      <c r="D31">
        <v>1850</v>
      </c>
      <c r="E31">
        <v>2030</v>
      </c>
      <c r="F31">
        <f>AVERAGE(B31:E31)</f>
        <v>1867.5</v>
      </c>
      <c r="I31">
        <v>60</v>
      </c>
      <c r="J31">
        <f>J16/0.000000002</f>
        <v>8358333333333.333</v>
      </c>
      <c r="K31">
        <f>K16/0.000000002</f>
        <v>638750000000</v>
      </c>
      <c r="L31">
        <f>L16/0.000000002</f>
        <v>2239543717056.235</v>
      </c>
      <c r="M31">
        <f>M16/0.000000002</f>
        <v>74874895659.35968</v>
      </c>
    </row>
    <row r="32" spans="1:13" ht="12.75">
      <c r="A32" s="2"/>
      <c r="B32" s="3"/>
      <c r="C32" s="3"/>
      <c r="D32" s="3"/>
      <c r="I32">
        <v>120</v>
      </c>
      <c r="J32">
        <f aca="true" t="shared" si="0" ref="J32:M36">J17/0.000000002</f>
        <v>31295000000000</v>
      </c>
      <c r="K32">
        <f t="shared" si="0"/>
        <v>796250000000</v>
      </c>
      <c r="L32">
        <f t="shared" si="0"/>
        <v>6072605401607.812</v>
      </c>
      <c r="M32">
        <f t="shared" si="0"/>
        <v>26887109674.83613</v>
      </c>
    </row>
    <row r="33" spans="1:13" ht="12.75">
      <c r="A33" s="2">
        <v>1348</v>
      </c>
      <c r="I33">
        <v>180</v>
      </c>
      <c r="J33">
        <f t="shared" si="0"/>
        <v>45090416666666.664</v>
      </c>
      <c r="K33">
        <f t="shared" si="0"/>
        <v>933750000000</v>
      </c>
      <c r="L33">
        <f t="shared" si="0"/>
        <v>6202853616878.635</v>
      </c>
      <c r="M33">
        <f t="shared" si="0"/>
        <v>60052060747.32156</v>
      </c>
    </row>
    <row r="34" spans="1:13" ht="12.75">
      <c r="A34" s="2" t="s">
        <v>14</v>
      </c>
      <c r="I34">
        <v>240</v>
      </c>
      <c r="J34">
        <f t="shared" si="0"/>
        <v>57533333333333.336</v>
      </c>
      <c r="K34">
        <f t="shared" si="0"/>
        <v>1510000000000</v>
      </c>
      <c r="L34">
        <f t="shared" si="0"/>
        <v>7373765947087.282</v>
      </c>
      <c r="M34">
        <f t="shared" si="0"/>
        <v>33416562759.6057</v>
      </c>
    </row>
    <row r="35" spans="1:13" ht="12.75">
      <c r="A35" t="s">
        <v>23</v>
      </c>
      <c r="B35">
        <v>134370</v>
      </c>
      <c r="C35">
        <v>135020</v>
      </c>
      <c r="D35">
        <v>133640</v>
      </c>
      <c r="E35">
        <v>134600</v>
      </c>
      <c r="F35">
        <f>AVERAGE(B35:E35)</f>
        <v>134407.5</v>
      </c>
      <c r="G35">
        <f>AVERAGE(F35:F37)</f>
        <v>115066.66666666667</v>
      </c>
      <c r="I35">
        <v>300</v>
      </c>
      <c r="J35">
        <f t="shared" si="0"/>
        <v>59366250000000</v>
      </c>
      <c r="K35">
        <f t="shared" si="0"/>
        <v>1785000000000</v>
      </c>
      <c r="L35">
        <f t="shared" si="0"/>
        <v>7278506691560.494</v>
      </c>
      <c r="M35">
        <f t="shared" si="0"/>
        <v>33416562759.6057</v>
      </c>
    </row>
    <row r="36" spans="1:13" ht="12.75">
      <c r="A36" t="s">
        <v>12</v>
      </c>
      <c r="B36">
        <v>110710</v>
      </c>
      <c r="C36">
        <v>109430</v>
      </c>
      <c r="D36">
        <v>109150</v>
      </c>
      <c r="E36">
        <v>109340</v>
      </c>
      <c r="F36">
        <f>AVERAGE(B36:E36)</f>
        <v>109657.5</v>
      </c>
      <c r="I36">
        <v>360</v>
      </c>
      <c r="J36">
        <f t="shared" si="0"/>
        <v>65106666666666.664</v>
      </c>
      <c r="K36">
        <f t="shared" si="0"/>
        <v>2103749999999.9998</v>
      </c>
      <c r="L36">
        <f t="shared" si="0"/>
        <v>8448238475169.43</v>
      </c>
      <c r="M36">
        <f t="shared" si="0"/>
        <v>36371921404.65865</v>
      </c>
    </row>
    <row r="37" spans="1:6" ht="12.75">
      <c r="A37" t="s">
        <v>37</v>
      </c>
      <c r="B37">
        <v>101130</v>
      </c>
      <c r="C37">
        <v>101230</v>
      </c>
      <c r="D37">
        <v>101390</v>
      </c>
      <c r="E37">
        <v>100790</v>
      </c>
      <c r="F37">
        <f>AVERAGE(B37:E37)</f>
        <v>101135</v>
      </c>
    </row>
    <row r="38" spans="1:6" ht="12.75">
      <c r="A38" t="s">
        <v>38</v>
      </c>
      <c r="B38">
        <v>2930</v>
      </c>
      <c r="C38">
        <v>3040</v>
      </c>
      <c r="D38">
        <v>3020</v>
      </c>
      <c r="E38">
        <v>3090</v>
      </c>
      <c r="F38">
        <f>AVERAGE(B38:E38)</f>
        <v>3020</v>
      </c>
    </row>
    <row r="40" ht="12.75">
      <c r="A40" s="2">
        <v>1448</v>
      </c>
    </row>
    <row r="41" ht="12.75">
      <c r="A41" s="2" t="s">
        <v>14</v>
      </c>
    </row>
    <row r="42" spans="1:7" ht="12.75">
      <c r="A42" t="s">
        <v>23</v>
      </c>
      <c r="B42">
        <v>137950</v>
      </c>
      <c r="C42">
        <v>138140</v>
      </c>
      <c r="D42">
        <v>137430</v>
      </c>
      <c r="E42">
        <v>137570</v>
      </c>
      <c r="F42">
        <f>AVERAGE(B42:E42)</f>
        <v>137772.5</v>
      </c>
      <c r="G42">
        <f>AVERAGE(F42:F44)</f>
        <v>118732.5</v>
      </c>
    </row>
    <row r="43" spans="1:6" ht="12.75">
      <c r="A43" s="2" t="s">
        <v>12</v>
      </c>
      <c r="B43">
        <v>113430</v>
      </c>
      <c r="C43">
        <v>114250</v>
      </c>
      <c r="D43">
        <v>113350</v>
      </c>
      <c r="E43">
        <v>113390</v>
      </c>
      <c r="F43">
        <f>AVERAGE(B43:E43)</f>
        <v>113605</v>
      </c>
    </row>
    <row r="44" spans="1:6" ht="12.75">
      <c r="A44" s="2" t="s">
        <v>37</v>
      </c>
      <c r="B44">
        <v>105250</v>
      </c>
      <c r="C44">
        <v>105110</v>
      </c>
      <c r="D44">
        <v>104660</v>
      </c>
      <c r="E44">
        <v>104260</v>
      </c>
      <c r="F44">
        <f>AVERAGE(B44:E44)</f>
        <v>104820</v>
      </c>
    </row>
    <row r="45" spans="1:6" ht="12.75">
      <c r="A45" s="2" t="s">
        <v>38</v>
      </c>
      <c r="B45" s="3">
        <v>3510</v>
      </c>
      <c r="C45" s="3">
        <v>3600</v>
      </c>
      <c r="D45" s="3">
        <v>3650</v>
      </c>
      <c r="E45" s="3">
        <v>3520</v>
      </c>
      <c r="F45">
        <f>AVERAGE(B45:E45)</f>
        <v>3570</v>
      </c>
    </row>
    <row r="47" ht="12.75">
      <c r="A47" s="2">
        <v>1548</v>
      </c>
    </row>
    <row r="48" ht="12.75">
      <c r="A48" s="2" t="s">
        <v>14</v>
      </c>
    </row>
    <row r="49" spans="1:7" ht="12.75">
      <c r="A49" t="s">
        <v>23</v>
      </c>
      <c r="B49">
        <v>152220</v>
      </c>
      <c r="C49">
        <v>155310</v>
      </c>
      <c r="D49">
        <v>153410</v>
      </c>
      <c r="E49">
        <v>149760</v>
      </c>
      <c r="F49">
        <f>AVERAGE(B49:E49)</f>
        <v>152675</v>
      </c>
      <c r="G49">
        <f>AVERAGE(F49:F51)</f>
        <v>130213.33333333333</v>
      </c>
    </row>
    <row r="50" spans="1:6" ht="12.75">
      <c r="A50" t="s">
        <v>12</v>
      </c>
      <c r="B50">
        <v>121240</v>
      </c>
      <c r="C50">
        <v>122470</v>
      </c>
      <c r="D50">
        <v>122890</v>
      </c>
      <c r="E50">
        <v>122890</v>
      </c>
      <c r="F50">
        <f>AVERAGE(B50:E50)</f>
        <v>122372.5</v>
      </c>
    </row>
    <row r="51" spans="1:6" ht="12.75">
      <c r="A51" t="s">
        <v>37</v>
      </c>
      <c r="B51">
        <v>116590</v>
      </c>
      <c r="C51">
        <v>116270</v>
      </c>
      <c r="D51">
        <v>115220</v>
      </c>
      <c r="E51">
        <v>114290</v>
      </c>
      <c r="F51">
        <f>AVERAGE(B51:E51)</f>
        <v>115592.5</v>
      </c>
    </row>
    <row r="52" spans="1:6" ht="12.75">
      <c r="A52" t="s">
        <v>38</v>
      </c>
      <c r="B52">
        <v>4230</v>
      </c>
      <c r="C52">
        <v>4100</v>
      </c>
      <c r="D52">
        <v>4240</v>
      </c>
      <c r="E52">
        <v>4260</v>
      </c>
      <c r="F52">
        <f>AVERAGE(B52:E52)</f>
        <v>4207.5</v>
      </c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spans="1:5" ht="12.75">
      <c r="A58" s="2"/>
      <c r="B58" s="3"/>
      <c r="C58" s="3"/>
      <c r="D58" s="3"/>
      <c r="E58" s="3"/>
    </row>
    <row r="69" ht="12.75">
      <c r="A69" s="2"/>
    </row>
    <row r="70" ht="12.75">
      <c r="A70" s="2"/>
    </row>
    <row r="71" spans="1:5" ht="12.75">
      <c r="A71" s="2"/>
      <c r="B71" s="3"/>
      <c r="C71" s="3"/>
      <c r="D71" s="3"/>
      <c r="E71" s="3"/>
    </row>
    <row r="82" ht="12.75">
      <c r="A82" s="2"/>
    </row>
    <row r="83" ht="12.75">
      <c r="A83" s="2"/>
    </row>
    <row r="84" spans="1:5" ht="12.75">
      <c r="A84" s="2"/>
      <c r="B84" s="3"/>
      <c r="C84" s="3"/>
      <c r="D84" s="3"/>
      <c r="E84" s="3"/>
    </row>
    <row r="96" ht="12.75">
      <c r="A96" s="2"/>
    </row>
    <row r="97" spans="1:5" ht="12.75">
      <c r="A97" s="2"/>
      <c r="B97" s="3"/>
      <c r="C97" s="3"/>
      <c r="D97" s="3"/>
      <c r="E97" s="3"/>
    </row>
    <row r="108" ht="12.75">
      <c r="A108" s="2"/>
    </row>
    <row r="109" ht="12.75">
      <c r="A109" s="2"/>
    </row>
    <row r="110" spans="1:5" ht="12.75">
      <c r="A110" s="2"/>
      <c r="B110" s="3"/>
      <c r="C110" s="3"/>
      <c r="D110" s="3"/>
      <c r="E110" s="3"/>
    </row>
    <row r="121" ht="12.75">
      <c r="A121" s="2"/>
    </row>
    <row r="122" ht="12.75">
      <c r="A122" s="2"/>
    </row>
    <row r="123" spans="1:5" ht="12.75">
      <c r="A123" s="2"/>
      <c r="B123" s="3"/>
      <c r="C123" s="3"/>
      <c r="D123" s="3"/>
      <c r="E123" s="3"/>
    </row>
    <row r="135" ht="12.75">
      <c r="A135" s="2"/>
    </row>
    <row r="136" spans="1:5" ht="12.75">
      <c r="A136" s="2"/>
      <c r="B136" s="3"/>
      <c r="C136" s="3"/>
      <c r="D136" s="3"/>
      <c r="E136" s="3"/>
    </row>
    <row r="148" ht="12.75">
      <c r="A148" s="2"/>
    </row>
    <row r="149" spans="1:5" ht="12.75">
      <c r="A149" s="2"/>
      <c r="B149" s="3"/>
      <c r="C149" s="3"/>
      <c r="D149" s="3"/>
      <c r="E149" s="3"/>
    </row>
    <row r="161" ht="12.75">
      <c r="A161" s="2"/>
    </row>
    <row r="162" spans="1:5" ht="12.75">
      <c r="A162" s="2"/>
      <c r="B162" s="3"/>
      <c r="C162" s="3"/>
      <c r="D162" s="3"/>
      <c r="E162" s="3"/>
    </row>
    <row r="174" ht="12.75">
      <c r="A174" s="2"/>
    </row>
    <row r="175" spans="1:5" ht="12.75">
      <c r="A175" s="2"/>
      <c r="B175" s="3"/>
      <c r="C175" s="3"/>
      <c r="D175" s="3"/>
      <c r="E175" s="3"/>
    </row>
    <row r="187" ht="12.75">
      <c r="A187" s="2"/>
    </row>
    <row r="188" spans="1:5" ht="12.75">
      <c r="A188" s="2"/>
      <c r="B188" s="3"/>
      <c r="C188" s="3"/>
      <c r="D188" s="3"/>
      <c r="E188" s="3"/>
    </row>
    <row r="200" ht="12.75">
      <c r="A200" s="2"/>
    </row>
    <row r="201" spans="1:5" ht="12.75">
      <c r="A201" s="2"/>
      <c r="B201" s="3"/>
      <c r="C201" s="3"/>
      <c r="D201" s="3"/>
      <c r="E201" s="3"/>
    </row>
    <row r="213" ht="12.75">
      <c r="A213" s="2"/>
    </row>
    <row r="214" spans="1:5" ht="12.75">
      <c r="A214" s="2"/>
      <c r="B214" s="3"/>
      <c r="C214" s="3"/>
      <c r="D214" s="3"/>
      <c r="E214" s="3"/>
    </row>
    <row r="226" ht="12.75">
      <c r="A226" s="2"/>
    </row>
    <row r="227" spans="1:5" ht="12.75">
      <c r="A227" s="2"/>
      <c r="B227" s="3"/>
      <c r="C227" s="3"/>
      <c r="D227" s="3"/>
      <c r="E227" s="3"/>
    </row>
    <row r="238" ht="12.75">
      <c r="A238" s="2"/>
    </row>
    <row r="239" ht="12.75">
      <c r="A239" s="2"/>
    </row>
    <row r="240" spans="1:5" ht="12.75">
      <c r="A240" s="2"/>
      <c r="B240" s="3"/>
      <c r="C240" s="3"/>
      <c r="D240" s="3"/>
      <c r="E240" s="3"/>
    </row>
    <row r="252" ht="12.75">
      <c r="A252" s="2"/>
    </row>
    <row r="253" spans="1:5" ht="12.75">
      <c r="A253" s="2"/>
      <c r="B253" s="3"/>
      <c r="C253" s="3"/>
      <c r="D253" s="3"/>
      <c r="E253" s="3"/>
    </row>
    <row r="265" ht="12.75">
      <c r="A265" s="2"/>
    </row>
    <row r="266" spans="1:5" ht="12.75">
      <c r="A266" s="2"/>
      <c r="B266" s="3"/>
      <c r="C266" s="3"/>
      <c r="D266" s="3"/>
      <c r="E266" s="3"/>
    </row>
    <row r="278" ht="12.75">
      <c r="A278" s="2"/>
    </row>
    <row r="279" spans="1:5" ht="12.75">
      <c r="A279" s="2"/>
      <c r="B279" s="3"/>
      <c r="C279" s="3"/>
      <c r="D279" s="3"/>
      <c r="E279" s="3"/>
    </row>
    <row r="291" ht="12.75">
      <c r="A291" s="2"/>
    </row>
    <row r="292" spans="1:5" ht="12.75">
      <c r="A292" s="2"/>
      <c r="B292" s="3"/>
      <c r="C292" s="3"/>
      <c r="D292" s="3"/>
      <c r="E292" s="3"/>
    </row>
    <row r="304" ht="12.75">
      <c r="A304" s="2"/>
    </row>
    <row r="305" spans="1:5" ht="12.75">
      <c r="A305" s="2"/>
      <c r="B305" s="3"/>
      <c r="C305" s="3"/>
      <c r="D305" s="3"/>
      <c r="E305" s="3"/>
    </row>
    <row r="317" ht="12.75">
      <c r="A317" s="2"/>
    </row>
    <row r="318" spans="1:5" ht="12.75">
      <c r="A318" s="2"/>
      <c r="B318" s="3"/>
      <c r="C318" s="3"/>
      <c r="D318" s="3"/>
      <c r="E318" s="3"/>
    </row>
    <row r="330" ht="12.75">
      <c r="A330" s="2"/>
    </row>
    <row r="331" spans="1:5" ht="12.75">
      <c r="A331" s="2"/>
      <c r="B331" s="3"/>
      <c r="C331" s="3"/>
      <c r="D331" s="3"/>
      <c r="E331" s="3"/>
    </row>
    <row r="343" ht="12.75">
      <c r="A343" s="2"/>
    </row>
    <row r="344" spans="1:4" ht="12.75">
      <c r="A344" s="2"/>
      <c r="B344" s="3"/>
      <c r="C344" s="3"/>
      <c r="D344" s="3"/>
    </row>
    <row r="356" ht="12.75">
      <c r="A356" s="2"/>
    </row>
    <row r="357" spans="1:4" ht="12.75">
      <c r="A357" s="2"/>
      <c r="B357" s="3"/>
      <c r="C357" s="3"/>
      <c r="D357" s="3"/>
    </row>
    <row r="369" ht="12.75">
      <c r="A369" s="2"/>
    </row>
    <row r="370" spans="1:5" ht="12.75">
      <c r="A370" s="2"/>
      <c r="B370" s="3"/>
      <c r="C370" s="3"/>
      <c r="D370" s="3"/>
      <c r="E370" s="3"/>
    </row>
  </sheetData>
  <mergeCells count="1">
    <mergeCell ref="J28:N2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2:N370"/>
  <sheetViews>
    <sheetView zoomScale="85" zoomScaleNormal="85" workbookViewId="0" topLeftCell="A1">
      <selection activeCell="J28" sqref="J28:M28"/>
    </sheetView>
  </sheetViews>
  <sheetFormatPr defaultColWidth="9.140625" defaultRowHeight="12.75"/>
  <cols>
    <col min="2" max="2" width="15.140625" style="0" customWidth="1"/>
    <col min="3" max="3" width="16.8515625" style="0" customWidth="1"/>
    <col min="4" max="5" width="18.57421875" style="0" customWidth="1"/>
    <col min="9" max="9" width="19.28125" style="0" customWidth="1"/>
    <col min="10" max="10" width="21.7109375" style="0" customWidth="1"/>
    <col min="11" max="11" width="16.140625" style="0" customWidth="1"/>
    <col min="12" max="12" width="18.00390625" style="0" customWidth="1"/>
    <col min="13" max="13" width="20.00390625" style="0" customWidth="1"/>
  </cols>
  <sheetData>
    <row r="2" ht="12.75">
      <c r="A2" s="2" t="s">
        <v>0</v>
      </c>
    </row>
    <row r="3" spans="1:11" ht="12.75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12.75">
      <c r="A4" s="2"/>
      <c r="H4">
        <v>1</v>
      </c>
      <c r="I4" t="s">
        <v>23</v>
      </c>
      <c r="J4" t="s">
        <v>11</v>
      </c>
      <c r="K4" t="s">
        <v>26</v>
      </c>
    </row>
    <row r="5" spans="1:11" ht="12.75">
      <c r="A5" s="2">
        <v>941</v>
      </c>
      <c r="H5">
        <v>2</v>
      </c>
      <c r="I5" t="s">
        <v>24</v>
      </c>
      <c r="J5" t="s">
        <v>13</v>
      </c>
      <c r="K5" t="s">
        <v>26</v>
      </c>
    </row>
    <row r="6" spans="1:11" ht="12.75">
      <c r="A6" s="2" t="s">
        <v>14</v>
      </c>
      <c r="B6" s="3"/>
      <c r="C6" s="3"/>
      <c r="D6" s="3"/>
      <c r="E6" s="3"/>
      <c r="H6">
        <v>3</v>
      </c>
      <c r="I6" t="s">
        <v>25</v>
      </c>
      <c r="J6" t="s">
        <v>15</v>
      </c>
      <c r="K6" t="s">
        <v>26</v>
      </c>
    </row>
    <row r="7" spans="1:11" ht="12.75">
      <c r="A7" t="s">
        <v>33</v>
      </c>
      <c r="B7">
        <v>4450</v>
      </c>
      <c r="C7">
        <v>4440</v>
      </c>
      <c r="D7">
        <v>4380</v>
      </c>
      <c r="E7">
        <v>4310</v>
      </c>
      <c r="F7">
        <f>AVERAGE(B7:E7)</f>
        <v>4395</v>
      </c>
      <c r="G7">
        <f>AVERAGE(F7:F9)</f>
        <v>4197.5</v>
      </c>
      <c r="H7">
        <v>4</v>
      </c>
      <c r="I7" t="s">
        <v>16</v>
      </c>
      <c r="J7" t="s">
        <v>17</v>
      </c>
      <c r="K7" t="s">
        <v>27</v>
      </c>
    </row>
    <row r="8" spans="1:6" ht="12.75">
      <c r="A8" t="s">
        <v>34</v>
      </c>
      <c r="B8">
        <v>4190</v>
      </c>
      <c r="C8">
        <v>4130</v>
      </c>
      <c r="D8">
        <v>4190</v>
      </c>
      <c r="E8">
        <v>4200</v>
      </c>
      <c r="F8">
        <f>AVERAGE(B8:E8)</f>
        <v>4177.5</v>
      </c>
    </row>
    <row r="9" spans="1:6" ht="12.75">
      <c r="A9" t="s">
        <v>35</v>
      </c>
      <c r="B9">
        <v>4090</v>
      </c>
      <c r="C9">
        <v>4010</v>
      </c>
      <c r="D9">
        <v>3990</v>
      </c>
      <c r="E9">
        <v>3990</v>
      </c>
      <c r="F9">
        <f>AVERAGE(B9:E9)</f>
        <v>4020</v>
      </c>
    </row>
    <row r="10" spans="1:6" ht="12.75">
      <c r="A10" t="s">
        <v>36</v>
      </c>
      <c r="B10">
        <v>4300</v>
      </c>
      <c r="C10">
        <v>4270</v>
      </c>
      <c r="D10">
        <v>4190</v>
      </c>
      <c r="E10">
        <v>4160</v>
      </c>
      <c r="F10">
        <f>AVERAGE(B10:E10)</f>
        <v>4230</v>
      </c>
    </row>
    <row r="12" spans="1:14" ht="20.25">
      <c r="A12" s="2">
        <v>1041</v>
      </c>
      <c r="I12" s="4" t="s">
        <v>28</v>
      </c>
      <c r="J12" s="5"/>
      <c r="K12" s="5"/>
      <c r="L12" s="5"/>
      <c r="M12" s="5"/>
      <c r="N12" s="6"/>
    </row>
    <row r="13" spans="1:14" ht="12.75">
      <c r="A13" s="2" t="s">
        <v>14</v>
      </c>
      <c r="I13" s="7"/>
      <c r="J13" s="1"/>
      <c r="K13" s="1"/>
      <c r="L13" s="1"/>
      <c r="M13" s="1"/>
      <c r="N13" s="8"/>
    </row>
    <row r="14" spans="1:14" ht="12.75">
      <c r="A14" t="s">
        <v>33</v>
      </c>
      <c r="B14">
        <v>14370</v>
      </c>
      <c r="C14">
        <v>12720</v>
      </c>
      <c r="D14">
        <v>15430</v>
      </c>
      <c r="E14">
        <v>18230</v>
      </c>
      <c r="F14">
        <f>AVERAGE(B14:E14)</f>
        <v>15187.5</v>
      </c>
      <c r="G14">
        <f>AVERAGE(F14:F16)</f>
        <v>17823.333333333332</v>
      </c>
      <c r="I14" s="9" t="s">
        <v>18</v>
      </c>
      <c r="J14" s="10" t="s">
        <v>19</v>
      </c>
      <c r="K14" s="10" t="s">
        <v>20</v>
      </c>
      <c r="L14" s="10" t="s">
        <v>21</v>
      </c>
      <c r="M14" s="10" t="s">
        <v>22</v>
      </c>
      <c r="N14" s="8"/>
    </row>
    <row r="15" spans="1:14" ht="12.75">
      <c r="A15" t="s">
        <v>34</v>
      </c>
      <c r="B15">
        <v>17130</v>
      </c>
      <c r="C15">
        <v>16410</v>
      </c>
      <c r="D15">
        <v>21930</v>
      </c>
      <c r="E15">
        <v>23490</v>
      </c>
      <c r="F15">
        <f>AVERAGE(B15:E15)</f>
        <v>19740</v>
      </c>
      <c r="I15" s="9">
        <v>0</v>
      </c>
      <c r="J15" s="1">
        <f>G7</f>
        <v>4197.5</v>
      </c>
      <c r="K15" s="1">
        <f>F10</f>
        <v>4230</v>
      </c>
      <c r="L15" s="1">
        <f>STDEV(B7:E9)</f>
        <v>166.7946478321608</v>
      </c>
      <c r="M15" s="1">
        <f>STDEV(B10:E10)</f>
        <v>65.82805886043833</v>
      </c>
      <c r="N15" s="8"/>
    </row>
    <row r="16" spans="1:14" ht="12.75">
      <c r="A16" t="s">
        <v>35</v>
      </c>
      <c r="B16">
        <v>16290</v>
      </c>
      <c r="C16">
        <v>17180</v>
      </c>
      <c r="D16">
        <v>19670</v>
      </c>
      <c r="E16">
        <v>21030</v>
      </c>
      <c r="F16">
        <f>AVERAGE(B16:E16)</f>
        <v>18542.5</v>
      </c>
      <c r="I16" s="9">
        <v>60</v>
      </c>
      <c r="J16" s="1">
        <f>G14</f>
        <v>17823.333333333332</v>
      </c>
      <c r="K16" s="1">
        <f>F17</f>
        <v>1150</v>
      </c>
      <c r="L16" s="1">
        <f>STDEV(B14:E16)</f>
        <v>3187.68748705884</v>
      </c>
      <c r="M16" s="1">
        <f>STDEV(B17:E17)</f>
        <v>63.245553203367585</v>
      </c>
      <c r="N16" s="8"/>
    </row>
    <row r="17" spans="1:14" ht="12.75">
      <c r="A17" t="s">
        <v>36</v>
      </c>
      <c r="B17">
        <v>1070</v>
      </c>
      <c r="C17">
        <v>1130</v>
      </c>
      <c r="D17">
        <v>1210</v>
      </c>
      <c r="E17">
        <v>1190</v>
      </c>
      <c r="F17">
        <f>AVERAGE(B17:E17)</f>
        <v>1150</v>
      </c>
      <c r="I17" s="9">
        <v>120</v>
      </c>
      <c r="J17" s="1">
        <f>G21</f>
        <v>62732.5</v>
      </c>
      <c r="K17" s="1">
        <f>F24</f>
        <v>1267.5</v>
      </c>
      <c r="L17" s="1">
        <f>STDEV(B21:E23)</f>
        <v>6288.328474244964</v>
      </c>
      <c r="M17" s="1">
        <f>STDEV(B24:E24)</f>
        <v>30.956959368344517</v>
      </c>
      <c r="N17" s="8"/>
    </row>
    <row r="18" spans="1:14" ht="12.75">
      <c r="A18" s="2"/>
      <c r="I18" s="9">
        <v>180</v>
      </c>
      <c r="J18" s="1">
        <f>G28</f>
        <v>91012.5</v>
      </c>
      <c r="K18" s="1">
        <f>F31</f>
        <v>1557.5</v>
      </c>
      <c r="L18" s="1">
        <f>STDEV(B28:E30)</f>
        <v>8828.690961343538</v>
      </c>
      <c r="M18" s="1">
        <f>STDEV(B31:E31)</f>
        <v>46.45786621588785</v>
      </c>
      <c r="N18" s="8"/>
    </row>
    <row r="19" spans="1:14" ht="12.75">
      <c r="A19" s="2">
        <v>1141</v>
      </c>
      <c r="B19" s="3"/>
      <c r="C19" s="3"/>
      <c r="D19" s="3"/>
      <c r="I19" s="9">
        <v>240</v>
      </c>
      <c r="J19" s="1">
        <f>G35</f>
        <v>104655.83333333333</v>
      </c>
      <c r="K19" s="1">
        <f>F38</f>
        <v>2152.5</v>
      </c>
      <c r="L19" s="1">
        <f>STDEV(B35:E37)</f>
        <v>8064.806212329265</v>
      </c>
      <c r="M19" s="1">
        <f>STDEV(B38:E38)</f>
        <v>78.04912982645398</v>
      </c>
      <c r="N19" s="8"/>
    </row>
    <row r="20" spans="1:14" ht="12.75">
      <c r="A20" s="2" t="s">
        <v>14</v>
      </c>
      <c r="I20" s="9">
        <v>300</v>
      </c>
      <c r="J20" s="1">
        <f>G42</f>
        <v>111764.16666666667</v>
      </c>
      <c r="K20" s="1">
        <f>F45</f>
        <v>2415</v>
      </c>
      <c r="L20" s="1">
        <f>STDEV(B42:E44)</f>
        <v>7788.106851689467</v>
      </c>
      <c r="M20" s="1">
        <f>STDEV(B45:E45)</f>
        <v>127.148207485071</v>
      </c>
      <c r="N20" s="8"/>
    </row>
    <row r="21" spans="1:14" ht="12.75">
      <c r="A21" t="s">
        <v>33</v>
      </c>
      <c r="B21">
        <v>68120</v>
      </c>
      <c r="C21">
        <v>68850</v>
      </c>
      <c r="D21">
        <v>69210</v>
      </c>
      <c r="E21">
        <v>69040</v>
      </c>
      <c r="F21">
        <f>AVERAGE(B21:E21)</f>
        <v>68805</v>
      </c>
      <c r="G21">
        <f>AVERAGE(F21:F23)</f>
        <v>62732.5</v>
      </c>
      <c r="I21" s="9">
        <v>360</v>
      </c>
      <c r="J21" s="1">
        <f>G49</f>
        <v>122289.16666666667</v>
      </c>
      <c r="K21" s="1">
        <f>F52</f>
        <v>3532.5</v>
      </c>
      <c r="L21" s="1">
        <f>STDEV(B49:E51)</f>
        <v>8054.17729937056</v>
      </c>
      <c r="M21" s="1">
        <f>STDEV(B52:E52)</f>
        <v>85.78072821638514</v>
      </c>
      <c r="N21" s="8"/>
    </row>
    <row r="22" spans="1:14" ht="12.75">
      <c r="A22" t="s">
        <v>34</v>
      </c>
      <c r="B22">
        <v>68380</v>
      </c>
      <c r="C22">
        <v>63630</v>
      </c>
      <c r="D22">
        <v>63360</v>
      </c>
      <c r="E22">
        <v>62480</v>
      </c>
      <c r="F22">
        <f>AVERAGE(B22:E22)</f>
        <v>64462.5</v>
      </c>
      <c r="I22" s="9"/>
      <c r="J22" s="1">
        <f>G56</f>
        <v>0</v>
      </c>
      <c r="K22" s="1">
        <f>F59</f>
        <v>0</v>
      </c>
      <c r="L22" s="1" t="e">
        <f>STDEV(B56:E58)</f>
        <v>#DIV/0!</v>
      </c>
      <c r="M22" s="1" t="e">
        <f>STDEV(B59:E59)</f>
        <v>#DIV/0!</v>
      </c>
      <c r="N22" s="8"/>
    </row>
    <row r="23" spans="1:14" ht="12.75">
      <c r="A23" t="s">
        <v>35</v>
      </c>
      <c r="B23">
        <v>57640</v>
      </c>
      <c r="C23">
        <v>54450</v>
      </c>
      <c r="D23">
        <v>53970</v>
      </c>
      <c r="E23">
        <v>53660</v>
      </c>
      <c r="F23">
        <f>AVERAGE(B23:E23)</f>
        <v>54930</v>
      </c>
      <c r="I23" s="7"/>
      <c r="J23" s="1"/>
      <c r="K23" s="1"/>
      <c r="L23" s="1"/>
      <c r="M23" s="1"/>
      <c r="N23" s="8"/>
    </row>
    <row r="24" spans="1:14" ht="12.75">
      <c r="A24" t="s">
        <v>36</v>
      </c>
      <c r="B24">
        <v>1240</v>
      </c>
      <c r="C24">
        <v>1310</v>
      </c>
      <c r="D24">
        <v>1270</v>
      </c>
      <c r="E24">
        <v>1250</v>
      </c>
      <c r="F24">
        <f>AVERAGE(B24:E24)</f>
        <v>1267.5</v>
      </c>
      <c r="I24" s="11"/>
      <c r="J24" s="12"/>
      <c r="K24" s="12"/>
      <c r="L24" s="12"/>
      <c r="M24" s="12"/>
      <c r="N24" s="13"/>
    </row>
    <row r="26" ht="12.75">
      <c r="A26" s="2">
        <v>1241</v>
      </c>
    </row>
    <row r="27" ht="12.75">
      <c r="A27" s="2" t="s">
        <v>14</v>
      </c>
    </row>
    <row r="28" spans="1:14" ht="20.25">
      <c r="A28" t="s">
        <v>33</v>
      </c>
      <c r="B28">
        <v>100720</v>
      </c>
      <c r="C28">
        <v>101040</v>
      </c>
      <c r="D28">
        <v>99740</v>
      </c>
      <c r="E28">
        <v>98790</v>
      </c>
      <c r="F28">
        <f>AVERAGE(B28:E28)</f>
        <v>100072.5</v>
      </c>
      <c r="G28">
        <f>AVERAGE(F28:F30)</f>
        <v>91012.5</v>
      </c>
      <c r="I28" s="4" t="s">
        <v>42</v>
      </c>
      <c r="J28" s="17" t="s">
        <v>40</v>
      </c>
      <c r="K28" s="17"/>
      <c r="L28" s="17"/>
      <c r="M28" s="17"/>
      <c r="N28" s="6"/>
    </row>
    <row r="29" spans="1:14" ht="12.75">
      <c r="A29" t="s">
        <v>34</v>
      </c>
      <c r="B29">
        <v>94860</v>
      </c>
      <c r="C29">
        <v>93000</v>
      </c>
      <c r="D29">
        <v>91730</v>
      </c>
      <c r="E29">
        <v>93020</v>
      </c>
      <c r="F29">
        <f>AVERAGE(B29:E29)</f>
        <v>93152.5</v>
      </c>
      <c r="I29" s="7"/>
      <c r="J29" s="1"/>
      <c r="K29" s="1"/>
      <c r="L29" s="1"/>
      <c r="M29" s="1"/>
      <c r="N29" s="8"/>
    </row>
    <row r="30" spans="1:14" ht="12.75">
      <c r="A30" s="2" t="s">
        <v>35</v>
      </c>
      <c r="B30">
        <v>80570</v>
      </c>
      <c r="C30">
        <v>79700</v>
      </c>
      <c r="D30">
        <v>79720</v>
      </c>
      <c r="E30">
        <v>79260</v>
      </c>
      <c r="F30">
        <f>AVERAGE(B30:E30)</f>
        <v>79812.5</v>
      </c>
      <c r="I30" s="9" t="s">
        <v>18</v>
      </c>
      <c r="J30" s="10" t="s">
        <v>43</v>
      </c>
      <c r="K30" s="10" t="s">
        <v>41</v>
      </c>
      <c r="L30" s="10" t="s">
        <v>21</v>
      </c>
      <c r="M30" s="10" t="s">
        <v>22</v>
      </c>
      <c r="N30" s="8"/>
    </row>
    <row r="31" spans="1:13" ht="12.75">
      <c r="A31" s="2" t="s">
        <v>36</v>
      </c>
      <c r="B31">
        <v>1540</v>
      </c>
      <c r="C31">
        <v>1510</v>
      </c>
      <c r="D31">
        <v>1560</v>
      </c>
      <c r="E31">
        <v>1620</v>
      </c>
      <c r="F31">
        <f>AVERAGE(B31:E31)</f>
        <v>1557.5</v>
      </c>
      <c r="I31" s="9">
        <v>0</v>
      </c>
      <c r="J31">
        <f>J15/0.000000002</f>
        <v>2098749999999.9998</v>
      </c>
      <c r="K31">
        <f>K15/0.000000002</f>
        <v>2114999999999.9998</v>
      </c>
      <c r="L31">
        <f>L15/0.000000002</f>
        <v>83397323916.08038</v>
      </c>
      <c r="M31">
        <f>M15/0.000000002</f>
        <v>32914029430.219166</v>
      </c>
    </row>
    <row r="32" spans="1:13" ht="12.75">
      <c r="A32" s="2"/>
      <c r="B32" s="3"/>
      <c r="C32" s="3"/>
      <c r="D32" s="3"/>
      <c r="I32" s="9">
        <v>60</v>
      </c>
      <c r="J32">
        <f>J16/0.000000002</f>
        <v>8911666666666.666</v>
      </c>
      <c r="K32">
        <f>K16/0.000000002</f>
        <v>575000000000</v>
      </c>
      <c r="L32">
        <f aca="true" t="shared" si="0" ref="L32:M37">L16/0.000000002</f>
        <v>1593843743529.42</v>
      </c>
      <c r="M32">
        <f t="shared" si="0"/>
        <v>31622776601.683792</v>
      </c>
    </row>
    <row r="33" spans="1:13" ht="12.75">
      <c r="A33" s="2">
        <v>1341</v>
      </c>
      <c r="I33" s="9">
        <v>120</v>
      </c>
      <c r="J33">
        <f aca="true" t="shared" si="1" ref="J33:K37">J17/0.000000002</f>
        <v>31366250000000</v>
      </c>
      <c r="K33">
        <f t="shared" si="1"/>
        <v>633750000000</v>
      </c>
      <c r="L33">
        <f t="shared" si="0"/>
        <v>3144164237122.482</v>
      </c>
      <c r="M33">
        <f t="shared" si="0"/>
        <v>15478479684.172258</v>
      </c>
    </row>
    <row r="34" spans="1:13" ht="12.75">
      <c r="A34" s="2" t="s">
        <v>14</v>
      </c>
      <c r="I34" s="9">
        <v>180</v>
      </c>
      <c r="J34">
        <f t="shared" si="1"/>
        <v>45506250000000</v>
      </c>
      <c r="K34">
        <f t="shared" si="1"/>
        <v>778750000000</v>
      </c>
      <c r="L34">
        <f t="shared" si="0"/>
        <v>4414345480671.769</v>
      </c>
      <c r="M34">
        <f t="shared" si="0"/>
        <v>23228933107.943924</v>
      </c>
    </row>
    <row r="35" spans="1:13" ht="12.75">
      <c r="A35" t="s">
        <v>33</v>
      </c>
      <c r="B35">
        <v>111790</v>
      </c>
      <c r="C35">
        <v>113330</v>
      </c>
      <c r="D35">
        <v>111960</v>
      </c>
      <c r="E35">
        <v>111700</v>
      </c>
      <c r="F35">
        <f>AVERAGE(B35:E35)</f>
        <v>112195</v>
      </c>
      <c r="G35">
        <f>AVERAGE(F35:F37)</f>
        <v>104655.83333333333</v>
      </c>
      <c r="I35" s="9">
        <v>240</v>
      </c>
      <c r="J35">
        <f t="shared" si="1"/>
        <v>52327916666666.664</v>
      </c>
      <c r="K35">
        <f t="shared" si="1"/>
        <v>1076249999999.9999</v>
      </c>
      <c r="L35">
        <f t="shared" si="0"/>
        <v>4032403106164.6323</v>
      </c>
      <c r="M35">
        <f t="shared" si="0"/>
        <v>39024564913.22699</v>
      </c>
    </row>
    <row r="36" spans="1:13" ht="12.75">
      <c r="A36" t="s">
        <v>34</v>
      </c>
      <c r="B36">
        <v>107740</v>
      </c>
      <c r="C36">
        <v>107710</v>
      </c>
      <c r="D36">
        <v>107960</v>
      </c>
      <c r="E36">
        <v>107410</v>
      </c>
      <c r="F36">
        <f>AVERAGE(B36:E36)</f>
        <v>107705</v>
      </c>
      <c r="I36" s="9">
        <v>300</v>
      </c>
      <c r="J36">
        <f t="shared" si="1"/>
        <v>55882083333333.336</v>
      </c>
      <c r="K36">
        <f t="shared" si="1"/>
        <v>1207500000000</v>
      </c>
      <c r="L36">
        <f t="shared" si="0"/>
        <v>3894053425844.733</v>
      </c>
      <c r="M36">
        <f t="shared" si="0"/>
        <v>63574103742.53549</v>
      </c>
    </row>
    <row r="37" spans="1:13" ht="12.75">
      <c r="A37" t="s">
        <v>35</v>
      </c>
      <c r="B37">
        <v>94430</v>
      </c>
      <c r="C37">
        <v>94350</v>
      </c>
      <c r="D37">
        <v>93490</v>
      </c>
      <c r="E37">
        <v>94000</v>
      </c>
      <c r="F37">
        <f>AVERAGE(B37:E37)</f>
        <v>94067.5</v>
      </c>
      <c r="I37" s="9">
        <v>360</v>
      </c>
      <c r="J37">
        <f t="shared" si="1"/>
        <v>61144583333333.33</v>
      </c>
      <c r="K37">
        <f t="shared" si="1"/>
        <v>1766250000000</v>
      </c>
      <c r="L37">
        <f t="shared" si="0"/>
        <v>4027088649685.28</v>
      </c>
      <c r="M37">
        <f t="shared" si="0"/>
        <v>42890364108.192566</v>
      </c>
    </row>
    <row r="38" spans="1:9" ht="12.75">
      <c r="A38" t="s">
        <v>36</v>
      </c>
      <c r="B38">
        <v>2100</v>
      </c>
      <c r="C38">
        <v>2090</v>
      </c>
      <c r="D38">
        <v>2160</v>
      </c>
      <c r="E38">
        <v>2260</v>
      </c>
      <c r="F38">
        <f>AVERAGE(B38:E38)</f>
        <v>2152.5</v>
      </c>
      <c r="I38" s="9"/>
    </row>
    <row r="40" ht="12.75">
      <c r="A40" s="2">
        <v>1441</v>
      </c>
    </row>
    <row r="41" ht="12.75">
      <c r="A41" s="2" t="s">
        <v>14</v>
      </c>
    </row>
    <row r="42" spans="1:7" ht="12.75">
      <c r="A42" t="s">
        <v>33</v>
      </c>
      <c r="B42">
        <v>118440</v>
      </c>
      <c r="C42">
        <v>118890</v>
      </c>
      <c r="D42">
        <v>118860</v>
      </c>
      <c r="E42">
        <v>117480</v>
      </c>
      <c r="F42">
        <f>AVERAGE(B42:E42)</f>
        <v>118417.5</v>
      </c>
      <c r="G42">
        <f>AVERAGE(F42:F44)</f>
        <v>111764.16666666667</v>
      </c>
    </row>
    <row r="43" spans="1:6" ht="12.75">
      <c r="A43" s="2" t="s">
        <v>34</v>
      </c>
      <c r="B43">
        <v>116660</v>
      </c>
      <c r="C43">
        <v>114370</v>
      </c>
      <c r="D43">
        <v>115930</v>
      </c>
      <c r="E43">
        <v>114890</v>
      </c>
      <c r="F43">
        <f>AVERAGE(B43:E43)</f>
        <v>115462.5</v>
      </c>
    </row>
    <row r="44" spans="1:6" ht="12.75">
      <c r="A44" s="2" t="s">
        <v>35</v>
      </c>
      <c r="B44">
        <v>102660</v>
      </c>
      <c r="C44">
        <v>101270</v>
      </c>
      <c r="D44">
        <v>100600</v>
      </c>
      <c r="E44">
        <v>101120</v>
      </c>
      <c r="F44">
        <f>AVERAGE(B44:E44)</f>
        <v>101412.5</v>
      </c>
    </row>
    <row r="45" spans="1:6" ht="12.75">
      <c r="A45" s="2" t="s">
        <v>36</v>
      </c>
      <c r="B45" s="3">
        <v>2320</v>
      </c>
      <c r="C45" s="3">
        <v>2450</v>
      </c>
      <c r="D45" s="3">
        <v>2310</v>
      </c>
      <c r="E45" s="3">
        <v>2580</v>
      </c>
      <c r="F45">
        <f>AVERAGE(B45:E45)</f>
        <v>2415</v>
      </c>
    </row>
    <row r="47" ht="12.75">
      <c r="A47" s="2">
        <v>1541</v>
      </c>
    </row>
    <row r="48" ht="12.75">
      <c r="A48" s="2" t="s">
        <v>14</v>
      </c>
    </row>
    <row r="49" spans="1:7" ht="12.75">
      <c r="A49" t="s">
        <v>33</v>
      </c>
      <c r="B49">
        <v>128920</v>
      </c>
      <c r="C49">
        <v>130300</v>
      </c>
      <c r="D49">
        <v>129570</v>
      </c>
      <c r="E49">
        <v>128110</v>
      </c>
      <c r="F49">
        <f>AVERAGE(B49:E49)</f>
        <v>129225</v>
      </c>
      <c r="G49">
        <f>AVERAGE(F49:F51)</f>
        <v>122289.16666666667</v>
      </c>
    </row>
    <row r="50" spans="1:6" ht="12.75">
      <c r="A50" t="s">
        <v>34</v>
      </c>
      <c r="B50">
        <v>126700</v>
      </c>
      <c r="C50">
        <v>126570</v>
      </c>
      <c r="D50">
        <v>125310</v>
      </c>
      <c r="E50">
        <v>125630</v>
      </c>
      <c r="F50">
        <f>AVERAGE(B50:E50)</f>
        <v>126052.5</v>
      </c>
    </row>
    <row r="51" spans="1:6" ht="12.75">
      <c r="A51" t="s">
        <v>35</v>
      </c>
      <c r="B51">
        <v>112680</v>
      </c>
      <c r="C51">
        <v>111320</v>
      </c>
      <c r="D51">
        <v>111880</v>
      </c>
      <c r="E51">
        <v>110480</v>
      </c>
      <c r="F51">
        <f>AVERAGE(B51:E51)</f>
        <v>111590</v>
      </c>
    </row>
    <row r="52" spans="1:6" ht="12.75">
      <c r="A52" t="s">
        <v>36</v>
      </c>
      <c r="B52">
        <v>3410</v>
      </c>
      <c r="C52">
        <v>3550</v>
      </c>
      <c r="D52">
        <v>3560</v>
      </c>
      <c r="E52">
        <v>3610</v>
      </c>
      <c r="F52">
        <f>AVERAGE(B52:E52)</f>
        <v>3532.5</v>
      </c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spans="1:5" ht="12.75">
      <c r="A58" s="2"/>
      <c r="B58" s="3"/>
      <c r="C58" s="3"/>
      <c r="D58" s="3"/>
      <c r="E58" s="3"/>
    </row>
    <row r="69" ht="12.75">
      <c r="A69" s="2"/>
    </row>
    <row r="70" ht="12.75">
      <c r="A70" s="2"/>
    </row>
    <row r="71" spans="1:5" ht="12.75">
      <c r="A71" s="2"/>
      <c r="B71" s="3"/>
      <c r="C71" s="3"/>
      <c r="D71" s="3"/>
      <c r="E71" s="3"/>
    </row>
    <row r="82" ht="12.75">
      <c r="A82" s="2"/>
    </row>
    <row r="83" ht="12.75">
      <c r="A83" s="2"/>
    </row>
    <row r="84" spans="1:5" ht="12.75">
      <c r="A84" s="2"/>
      <c r="B84" s="3"/>
      <c r="C84" s="3"/>
      <c r="D84" s="3"/>
      <c r="E84" s="3"/>
    </row>
    <row r="96" ht="12.75">
      <c r="A96" s="2"/>
    </row>
    <row r="97" spans="1:5" ht="12.75">
      <c r="A97" s="2"/>
      <c r="B97" s="3"/>
      <c r="C97" s="3"/>
      <c r="D97" s="3"/>
      <c r="E97" s="3"/>
    </row>
    <row r="108" ht="12.75">
      <c r="A108" s="2"/>
    </row>
    <row r="109" ht="12.75">
      <c r="A109" s="2"/>
    </row>
    <row r="110" spans="1:5" ht="12.75">
      <c r="A110" s="2"/>
      <c r="B110" s="3"/>
      <c r="C110" s="3"/>
      <c r="D110" s="3"/>
      <c r="E110" s="3"/>
    </row>
    <row r="121" ht="12.75">
      <c r="A121" s="2"/>
    </row>
    <row r="122" ht="12.75">
      <c r="A122" s="2"/>
    </row>
    <row r="123" spans="1:5" ht="12.75">
      <c r="A123" s="2"/>
      <c r="B123" s="3"/>
      <c r="C123" s="3"/>
      <c r="D123" s="3"/>
      <c r="E123" s="3"/>
    </row>
    <row r="135" ht="12.75">
      <c r="A135" s="2"/>
    </row>
    <row r="136" spans="1:5" ht="12.75">
      <c r="A136" s="2"/>
      <c r="B136" s="3"/>
      <c r="C136" s="3"/>
      <c r="D136" s="3"/>
      <c r="E136" s="3"/>
    </row>
    <row r="148" ht="12.75">
      <c r="A148" s="2"/>
    </row>
    <row r="149" spans="1:5" ht="12.75">
      <c r="A149" s="2"/>
      <c r="B149" s="3"/>
      <c r="C149" s="3"/>
      <c r="D149" s="3"/>
      <c r="E149" s="3"/>
    </row>
    <row r="161" ht="12.75">
      <c r="A161" s="2"/>
    </row>
    <row r="162" spans="1:5" ht="12.75">
      <c r="A162" s="2"/>
      <c r="B162" s="3"/>
      <c r="C162" s="3"/>
      <c r="D162" s="3"/>
      <c r="E162" s="3"/>
    </row>
    <row r="174" ht="12.75">
      <c r="A174" s="2"/>
    </row>
    <row r="175" spans="1:5" ht="12.75">
      <c r="A175" s="2"/>
      <c r="B175" s="3"/>
      <c r="C175" s="3"/>
      <c r="D175" s="3"/>
      <c r="E175" s="3"/>
    </row>
    <row r="187" ht="12.75">
      <c r="A187" s="2"/>
    </row>
    <row r="188" spans="1:5" ht="12.75">
      <c r="A188" s="2"/>
      <c r="B188" s="3"/>
      <c r="C188" s="3"/>
      <c r="D188" s="3"/>
      <c r="E188" s="3"/>
    </row>
    <row r="200" ht="12.75">
      <c r="A200" s="2"/>
    </row>
    <row r="201" spans="1:5" ht="12.75">
      <c r="A201" s="2"/>
      <c r="B201" s="3"/>
      <c r="C201" s="3"/>
      <c r="D201" s="3"/>
      <c r="E201" s="3"/>
    </row>
    <row r="213" ht="12.75">
      <c r="A213" s="2"/>
    </row>
    <row r="214" spans="1:5" ht="12.75">
      <c r="A214" s="2"/>
      <c r="B214" s="3"/>
      <c r="C214" s="3"/>
      <c r="D214" s="3"/>
      <c r="E214" s="3"/>
    </row>
    <row r="226" ht="12.75">
      <c r="A226" s="2"/>
    </row>
    <row r="227" spans="1:5" ht="12.75">
      <c r="A227" s="2"/>
      <c r="B227" s="3"/>
      <c r="C227" s="3"/>
      <c r="D227" s="3"/>
      <c r="E227" s="3"/>
    </row>
    <row r="238" ht="12.75">
      <c r="A238" s="2"/>
    </row>
    <row r="239" ht="12.75">
      <c r="A239" s="2"/>
    </row>
    <row r="240" spans="1:5" ht="12.75">
      <c r="A240" s="2"/>
      <c r="B240" s="3"/>
      <c r="C240" s="3"/>
      <c r="D240" s="3"/>
      <c r="E240" s="3"/>
    </row>
    <row r="252" ht="12.75">
      <c r="A252" s="2"/>
    </row>
    <row r="253" spans="1:5" ht="12.75">
      <c r="A253" s="2"/>
      <c r="B253" s="3"/>
      <c r="C253" s="3"/>
      <c r="D253" s="3"/>
      <c r="E253" s="3"/>
    </row>
    <row r="265" ht="12.75">
      <c r="A265" s="2"/>
    </row>
    <row r="266" spans="1:5" ht="12.75">
      <c r="A266" s="2"/>
      <c r="B266" s="3"/>
      <c r="C266" s="3"/>
      <c r="D266" s="3"/>
      <c r="E266" s="3"/>
    </row>
    <row r="278" ht="12.75">
      <c r="A278" s="2"/>
    </row>
    <row r="279" spans="1:5" ht="12.75">
      <c r="A279" s="2"/>
      <c r="B279" s="3"/>
      <c r="C279" s="3"/>
      <c r="D279" s="3"/>
      <c r="E279" s="3"/>
    </row>
    <row r="291" ht="12.75">
      <c r="A291" s="2"/>
    </row>
    <row r="292" spans="1:5" ht="12.75">
      <c r="A292" s="2"/>
      <c r="B292" s="3"/>
      <c r="C292" s="3"/>
      <c r="D292" s="3"/>
      <c r="E292" s="3"/>
    </row>
    <row r="304" ht="12.75">
      <c r="A304" s="2"/>
    </row>
    <row r="305" spans="1:5" ht="12.75">
      <c r="A305" s="2"/>
      <c r="B305" s="3"/>
      <c r="C305" s="3"/>
      <c r="D305" s="3"/>
      <c r="E305" s="3"/>
    </row>
    <row r="317" ht="12.75">
      <c r="A317" s="2"/>
    </row>
    <row r="318" spans="1:5" ht="12.75">
      <c r="A318" s="2"/>
      <c r="B318" s="3"/>
      <c r="C318" s="3"/>
      <c r="D318" s="3"/>
      <c r="E318" s="3"/>
    </row>
    <row r="330" ht="12.75">
      <c r="A330" s="2"/>
    </row>
    <row r="331" spans="1:5" ht="12.75">
      <c r="A331" s="2"/>
      <c r="B331" s="3"/>
      <c r="C331" s="3"/>
      <c r="D331" s="3"/>
      <c r="E331" s="3"/>
    </row>
    <row r="343" ht="12.75">
      <c r="A343" s="2"/>
    </row>
    <row r="344" spans="1:4" ht="12.75">
      <c r="A344" s="2"/>
      <c r="B344" s="3"/>
      <c r="C344" s="3"/>
      <c r="D344" s="3"/>
    </row>
    <row r="356" ht="12.75">
      <c r="A356" s="2"/>
    </row>
    <row r="357" spans="1:4" ht="12.75">
      <c r="A357" s="2"/>
      <c r="B357" s="3"/>
      <c r="C357" s="3"/>
      <c r="D357" s="3"/>
    </row>
    <row r="369" ht="12.75">
      <c r="A369" s="2"/>
    </row>
    <row r="370" spans="1:5" ht="12.75">
      <c r="A370" s="2"/>
      <c r="B370" s="3"/>
      <c r="C370" s="3"/>
      <c r="D370" s="3"/>
      <c r="E370" s="3"/>
    </row>
  </sheetData>
  <mergeCells count="1">
    <mergeCell ref="J28:M2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2:N370"/>
  <sheetViews>
    <sheetView zoomScale="85" zoomScaleNormal="85" workbookViewId="0" topLeftCell="A1">
      <selection activeCell="J28" sqref="J28:M28"/>
    </sheetView>
  </sheetViews>
  <sheetFormatPr defaultColWidth="9.140625" defaultRowHeight="12.75"/>
  <cols>
    <col min="2" max="2" width="15.140625" style="0" customWidth="1"/>
    <col min="3" max="3" width="16.8515625" style="0" customWidth="1"/>
    <col min="4" max="5" width="18.57421875" style="0" customWidth="1"/>
    <col min="9" max="9" width="19.28125" style="0" customWidth="1"/>
    <col min="10" max="10" width="21.7109375" style="0" customWidth="1"/>
    <col min="11" max="11" width="16.140625" style="0" customWidth="1"/>
    <col min="12" max="12" width="18.00390625" style="0" customWidth="1"/>
    <col min="13" max="13" width="20.00390625" style="0" customWidth="1"/>
  </cols>
  <sheetData>
    <row r="2" ht="12.75">
      <c r="A2" s="2" t="s">
        <v>0</v>
      </c>
    </row>
    <row r="3" spans="1:11" ht="12.75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12.75">
      <c r="A4" s="2"/>
      <c r="H4">
        <v>1</v>
      </c>
      <c r="I4" t="s">
        <v>23</v>
      </c>
      <c r="J4" t="s">
        <v>11</v>
      </c>
      <c r="K4" t="s">
        <v>26</v>
      </c>
    </row>
    <row r="5" spans="1:11" ht="12.75">
      <c r="A5" s="2">
        <v>933</v>
      </c>
      <c r="H5">
        <v>2</v>
      </c>
      <c r="I5" t="s">
        <v>24</v>
      </c>
      <c r="J5" t="s">
        <v>13</v>
      </c>
      <c r="K5" t="s">
        <v>26</v>
      </c>
    </row>
    <row r="6" spans="1:11" ht="12.75">
      <c r="A6" s="2" t="s">
        <v>14</v>
      </c>
      <c r="B6" s="3"/>
      <c r="C6" s="3"/>
      <c r="D6" s="3"/>
      <c r="E6" s="3"/>
      <c r="H6">
        <v>3</v>
      </c>
      <c r="I6" t="s">
        <v>25</v>
      </c>
      <c r="J6" t="s">
        <v>15</v>
      </c>
      <c r="K6" t="s">
        <v>26</v>
      </c>
    </row>
    <row r="7" spans="1:11" ht="12.75">
      <c r="A7" t="s">
        <v>29</v>
      </c>
      <c r="B7">
        <v>5660</v>
      </c>
      <c r="C7">
        <v>5580</v>
      </c>
      <c r="D7">
        <v>5360</v>
      </c>
      <c r="E7">
        <v>5380</v>
      </c>
      <c r="F7">
        <f aca="true" t="shared" si="0" ref="F7:F17">AVERAGE(B7:E7)</f>
        <v>5495</v>
      </c>
      <c r="G7">
        <f>AVERAGE(F7:F9)</f>
        <v>4770</v>
      </c>
      <c r="H7">
        <v>4</v>
      </c>
      <c r="I7" t="s">
        <v>16</v>
      </c>
      <c r="J7" t="s">
        <v>17</v>
      </c>
      <c r="K7" t="s">
        <v>27</v>
      </c>
    </row>
    <row r="8" spans="1:6" ht="12.75">
      <c r="A8" t="s">
        <v>30</v>
      </c>
      <c r="B8">
        <v>4280</v>
      </c>
      <c r="C8">
        <v>4080</v>
      </c>
      <c r="D8">
        <v>4030</v>
      </c>
      <c r="E8">
        <v>4040</v>
      </c>
      <c r="F8">
        <f t="shared" si="0"/>
        <v>4107.5</v>
      </c>
    </row>
    <row r="9" spans="1:6" ht="12.75">
      <c r="A9" t="s">
        <v>31</v>
      </c>
      <c r="B9">
        <v>4840</v>
      </c>
      <c r="C9">
        <v>4780</v>
      </c>
      <c r="D9">
        <v>4650</v>
      </c>
      <c r="E9">
        <v>4560</v>
      </c>
      <c r="F9">
        <f t="shared" si="0"/>
        <v>4707.5</v>
      </c>
    </row>
    <row r="10" spans="1:6" ht="12.75">
      <c r="A10" t="s">
        <v>32</v>
      </c>
      <c r="B10">
        <v>5420</v>
      </c>
      <c r="C10">
        <v>5520</v>
      </c>
      <c r="D10">
        <v>5420</v>
      </c>
      <c r="E10">
        <v>5380</v>
      </c>
      <c r="F10">
        <f t="shared" si="0"/>
        <v>5435</v>
      </c>
    </row>
    <row r="12" spans="1:14" ht="20.25">
      <c r="A12" s="2">
        <v>1033</v>
      </c>
      <c r="I12" s="4" t="s">
        <v>28</v>
      </c>
      <c r="J12" s="5"/>
      <c r="K12" s="5"/>
      <c r="L12" s="5"/>
      <c r="M12" s="5"/>
      <c r="N12" s="6"/>
    </row>
    <row r="13" spans="1:14" ht="12.75">
      <c r="A13" s="2" t="s">
        <v>14</v>
      </c>
      <c r="I13" s="7"/>
      <c r="J13" s="1"/>
      <c r="K13" s="1"/>
      <c r="L13" s="1"/>
      <c r="M13" s="1"/>
      <c r="N13" s="8"/>
    </row>
    <row r="14" spans="1:14" ht="12.75">
      <c r="A14" t="s">
        <v>29</v>
      </c>
      <c r="B14">
        <v>4240</v>
      </c>
      <c r="C14">
        <v>4140</v>
      </c>
      <c r="D14">
        <v>4280</v>
      </c>
      <c r="E14">
        <v>4160</v>
      </c>
      <c r="F14">
        <f t="shared" si="0"/>
        <v>4205</v>
      </c>
      <c r="G14">
        <f>AVERAGE(F14:F16)</f>
        <v>3967.5</v>
      </c>
      <c r="I14" s="9" t="s">
        <v>18</v>
      </c>
      <c r="J14" s="10" t="s">
        <v>19</v>
      </c>
      <c r="K14" s="10" t="s">
        <v>20</v>
      </c>
      <c r="L14" s="10" t="s">
        <v>21</v>
      </c>
      <c r="M14" s="10" t="s">
        <v>22</v>
      </c>
      <c r="N14" s="8"/>
    </row>
    <row r="15" spans="1:14" ht="12.75">
      <c r="A15" t="s">
        <v>30</v>
      </c>
      <c r="B15">
        <v>3750</v>
      </c>
      <c r="C15">
        <v>3760</v>
      </c>
      <c r="D15">
        <v>3670</v>
      </c>
      <c r="E15">
        <v>3670</v>
      </c>
      <c r="F15">
        <f t="shared" si="0"/>
        <v>3712.5</v>
      </c>
      <c r="I15" s="9">
        <v>0</v>
      </c>
      <c r="J15" s="1">
        <f>G7</f>
        <v>4770</v>
      </c>
      <c r="K15" s="1">
        <f>F10</f>
        <v>5435</v>
      </c>
      <c r="L15" s="1">
        <f>STDEV(B7:E9)</f>
        <v>605.1746554808485</v>
      </c>
      <c r="M15" s="1">
        <f>STDEV(B10:E10)</f>
        <v>59.72157622389639</v>
      </c>
      <c r="N15" s="8"/>
    </row>
    <row r="16" spans="1:14" ht="12.75">
      <c r="A16" t="s">
        <v>31</v>
      </c>
      <c r="B16">
        <v>4070</v>
      </c>
      <c r="C16">
        <v>3960</v>
      </c>
      <c r="D16">
        <v>3910</v>
      </c>
      <c r="E16">
        <v>4000</v>
      </c>
      <c r="F16">
        <f t="shared" si="0"/>
        <v>3985</v>
      </c>
      <c r="I16" s="9">
        <v>60</v>
      </c>
      <c r="J16" s="1">
        <f>G14</f>
        <v>3967.5</v>
      </c>
      <c r="K16" s="1">
        <f>F17</f>
        <v>5140</v>
      </c>
      <c r="L16" s="1">
        <f>STDEV(B14:E16)</f>
        <v>217.6371041226865</v>
      </c>
      <c r="M16" s="1">
        <f>STDEV(B17:E17)</f>
        <v>146.5150731722394</v>
      </c>
      <c r="N16" s="8"/>
    </row>
    <row r="17" spans="1:14" ht="12.75">
      <c r="A17" t="s">
        <v>32</v>
      </c>
      <c r="B17">
        <v>5330</v>
      </c>
      <c r="C17">
        <v>5070</v>
      </c>
      <c r="D17">
        <v>4990</v>
      </c>
      <c r="E17">
        <v>5170</v>
      </c>
      <c r="F17">
        <f t="shared" si="0"/>
        <v>5140</v>
      </c>
      <c r="I17" s="9">
        <v>120</v>
      </c>
      <c r="J17" s="1">
        <f>G21</f>
        <v>3778.3333333333335</v>
      </c>
      <c r="K17" s="1">
        <f>F24</f>
        <v>3822.5</v>
      </c>
      <c r="L17" s="1">
        <f>STDEV(B21:E23)</f>
        <v>180.19349868875977</v>
      </c>
      <c r="M17" s="1">
        <f>STDEV(B24:E24)</f>
        <v>25</v>
      </c>
      <c r="N17" s="8"/>
    </row>
    <row r="18" spans="1:14" ht="12.75">
      <c r="A18" s="2"/>
      <c r="I18" s="9">
        <v>180</v>
      </c>
      <c r="J18" s="1">
        <f>G28</f>
        <v>3838.3333333333335</v>
      </c>
      <c r="K18" s="1">
        <f>F31</f>
        <v>3195</v>
      </c>
      <c r="L18" s="1">
        <f>STDEV(B28:E30)</f>
        <v>294.0882159962855</v>
      </c>
      <c r="M18" s="1">
        <f>STDEV(B31:E31)</f>
        <v>33.166247903554</v>
      </c>
      <c r="N18" s="8"/>
    </row>
    <row r="19" spans="1:14" ht="12.75">
      <c r="A19" s="2">
        <v>1133</v>
      </c>
      <c r="B19" s="3"/>
      <c r="C19" s="3"/>
      <c r="D19" s="3"/>
      <c r="I19" s="9">
        <v>240</v>
      </c>
      <c r="J19" s="1">
        <f>G35</f>
        <v>16990.833333333332</v>
      </c>
      <c r="K19" s="1">
        <f>F38</f>
        <v>1832.5</v>
      </c>
      <c r="L19" s="1">
        <f>STDEV(B35:E37)</f>
        <v>2914.588567045356</v>
      </c>
      <c r="M19" s="1">
        <f>STDEV(B38:E38)</f>
        <v>49.91659710623979</v>
      </c>
      <c r="N19" s="8"/>
    </row>
    <row r="20" spans="1:14" ht="12.75">
      <c r="A20" s="2" t="s">
        <v>14</v>
      </c>
      <c r="I20" s="9">
        <v>300</v>
      </c>
      <c r="J20" s="1">
        <f>G42</f>
        <v>52423.333333333336</v>
      </c>
      <c r="K20" s="1">
        <f>F45</f>
        <v>1935</v>
      </c>
      <c r="L20" s="1">
        <f>STDEV(B42:E44)</f>
        <v>10646.938384798566</v>
      </c>
      <c r="M20" s="1">
        <f>STDEV(B45:E45)</f>
        <v>68.06859285554046</v>
      </c>
      <c r="N20" s="8"/>
    </row>
    <row r="21" spans="1:14" ht="12.75">
      <c r="A21" t="s">
        <v>29</v>
      </c>
      <c r="B21">
        <v>3650</v>
      </c>
      <c r="C21">
        <v>3660</v>
      </c>
      <c r="D21">
        <v>3560</v>
      </c>
      <c r="E21">
        <v>3580</v>
      </c>
      <c r="F21">
        <f>AVERAGE(B21:E21)</f>
        <v>3612.5</v>
      </c>
      <c r="G21">
        <f>AVERAGE(F21:F23)</f>
        <v>3778.3333333333335</v>
      </c>
      <c r="I21" s="9">
        <v>360</v>
      </c>
      <c r="J21" s="1">
        <f>G49</f>
        <v>90733.33333333333</v>
      </c>
      <c r="K21" s="1">
        <f>F52</f>
        <v>2517.5</v>
      </c>
      <c r="L21" s="1">
        <f>STDEV(B49:E51)</f>
        <v>11424.586193686411</v>
      </c>
      <c r="M21" s="1">
        <f>STDEV(B52:E52)</f>
        <v>55.60275772537425</v>
      </c>
      <c r="N21" s="8"/>
    </row>
    <row r="22" spans="1:14" ht="12.75">
      <c r="A22" t="s">
        <v>30</v>
      </c>
      <c r="B22">
        <v>3670</v>
      </c>
      <c r="C22">
        <v>3840</v>
      </c>
      <c r="D22">
        <v>3620</v>
      </c>
      <c r="E22">
        <v>3840</v>
      </c>
      <c r="F22">
        <f>AVERAGE(B22:E22)</f>
        <v>3742.5</v>
      </c>
      <c r="I22" s="9"/>
      <c r="J22" s="1">
        <f>G56</f>
        <v>0</v>
      </c>
      <c r="K22" s="1">
        <f>F59</f>
        <v>0</v>
      </c>
      <c r="L22" s="1" t="e">
        <f>STDEV(B56:E58)</f>
        <v>#DIV/0!</v>
      </c>
      <c r="M22" s="1" t="e">
        <f>STDEV(B59:E59)</f>
        <v>#DIV/0!</v>
      </c>
      <c r="N22" s="8"/>
    </row>
    <row r="23" spans="1:14" ht="12.75">
      <c r="A23" t="s">
        <v>31</v>
      </c>
      <c r="B23">
        <v>3960</v>
      </c>
      <c r="C23">
        <v>4010</v>
      </c>
      <c r="D23">
        <v>4100</v>
      </c>
      <c r="E23">
        <v>3850</v>
      </c>
      <c r="F23">
        <f>AVERAGE(B23:E23)</f>
        <v>3980</v>
      </c>
      <c r="I23" s="7"/>
      <c r="J23" s="1"/>
      <c r="K23" s="1"/>
      <c r="L23" s="1"/>
      <c r="M23" s="1"/>
      <c r="N23" s="8"/>
    </row>
    <row r="24" spans="1:14" ht="12.75">
      <c r="A24" t="s">
        <v>32</v>
      </c>
      <c r="B24">
        <v>3830</v>
      </c>
      <c r="C24">
        <v>3820</v>
      </c>
      <c r="D24">
        <v>3850</v>
      </c>
      <c r="E24">
        <v>3790</v>
      </c>
      <c r="F24">
        <f>AVERAGE(B24:E24)</f>
        <v>3822.5</v>
      </c>
      <c r="I24" s="11"/>
      <c r="J24" s="12"/>
      <c r="K24" s="12"/>
      <c r="L24" s="12"/>
      <c r="M24" s="12"/>
      <c r="N24" s="13"/>
    </row>
    <row r="26" ht="12.75">
      <c r="A26" s="2">
        <v>1233</v>
      </c>
    </row>
    <row r="27" ht="12.75">
      <c r="A27" s="2" t="s">
        <v>14</v>
      </c>
    </row>
    <row r="28" spans="1:13" ht="20.25">
      <c r="A28" t="s">
        <v>29</v>
      </c>
      <c r="B28">
        <v>3440</v>
      </c>
      <c r="C28">
        <v>3440</v>
      </c>
      <c r="D28">
        <v>3490</v>
      </c>
      <c r="E28">
        <v>3470</v>
      </c>
      <c r="F28">
        <f>AVERAGE(B28:E28)</f>
        <v>3460</v>
      </c>
      <c r="G28">
        <f>AVERAGE(F28:F30)</f>
        <v>3838.3333333333335</v>
      </c>
      <c r="I28" s="4" t="s">
        <v>42</v>
      </c>
      <c r="J28" s="17" t="s">
        <v>40</v>
      </c>
      <c r="K28" s="17"/>
      <c r="L28" s="17"/>
      <c r="M28" s="17"/>
    </row>
    <row r="29" spans="1:9" ht="12.75">
      <c r="A29" t="s">
        <v>30</v>
      </c>
      <c r="B29">
        <v>3860</v>
      </c>
      <c r="C29">
        <v>3930</v>
      </c>
      <c r="D29">
        <v>3960</v>
      </c>
      <c r="E29">
        <v>4060</v>
      </c>
      <c r="F29">
        <f>AVERAGE(B29:E29)</f>
        <v>3952.5</v>
      </c>
      <c r="I29" s="7"/>
    </row>
    <row r="30" spans="1:13" ht="12.75">
      <c r="A30" s="2" t="s">
        <v>31</v>
      </c>
      <c r="B30">
        <v>4030</v>
      </c>
      <c r="C30">
        <v>4030</v>
      </c>
      <c r="D30">
        <v>4220</v>
      </c>
      <c r="E30">
        <v>4130</v>
      </c>
      <c r="F30">
        <f>AVERAGE(B30:E30)</f>
        <v>4102.5</v>
      </c>
      <c r="I30" s="9" t="s">
        <v>18</v>
      </c>
      <c r="J30" s="10" t="s">
        <v>19</v>
      </c>
      <c r="K30" s="10" t="s">
        <v>20</v>
      </c>
      <c r="L30" s="10" t="s">
        <v>21</v>
      </c>
      <c r="M30" s="10" t="s">
        <v>22</v>
      </c>
    </row>
    <row r="31" spans="1:13" ht="12.75">
      <c r="A31" s="2" t="s">
        <v>32</v>
      </c>
      <c r="B31">
        <v>3220</v>
      </c>
      <c r="C31">
        <v>3190</v>
      </c>
      <c r="D31">
        <v>3150</v>
      </c>
      <c r="E31">
        <v>3220</v>
      </c>
      <c r="F31">
        <f>AVERAGE(B31:E31)</f>
        <v>3195</v>
      </c>
      <c r="I31" s="9">
        <v>0</v>
      </c>
      <c r="J31">
        <f>J15/0.000000002</f>
        <v>2385000000000</v>
      </c>
      <c r="K31">
        <f>K15/0.000000002</f>
        <v>2717500000000</v>
      </c>
      <c r="L31">
        <f>L15/0.000000002</f>
        <v>302587327740.42426</v>
      </c>
      <c r="M31">
        <f>M15/0.000000002</f>
        <v>29860788111.948193</v>
      </c>
    </row>
    <row r="32" spans="1:13" ht="12.75">
      <c r="A32" s="2"/>
      <c r="B32" s="3"/>
      <c r="C32" s="3"/>
      <c r="D32" s="3"/>
      <c r="I32" s="9">
        <v>60</v>
      </c>
      <c r="J32">
        <f>J16/0.000000002</f>
        <v>1983749999999.9998</v>
      </c>
      <c r="K32">
        <f>K16/0.000000002</f>
        <v>2570000000000</v>
      </c>
      <c r="L32">
        <f aca="true" t="shared" si="1" ref="L32:M37">L16/0.000000002</f>
        <v>108818552061.34325</v>
      </c>
      <c r="M32">
        <f t="shared" si="1"/>
        <v>73257536586.11969</v>
      </c>
    </row>
    <row r="33" spans="1:13" ht="12.75">
      <c r="A33" s="2">
        <v>1333</v>
      </c>
      <c r="I33" s="9">
        <v>120</v>
      </c>
      <c r="J33">
        <f aca="true" t="shared" si="2" ref="J33:K37">J17/0.000000002</f>
        <v>1889166666666.6665</v>
      </c>
      <c r="K33">
        <f t="shared" si="2"/>
        <v>1911250000000</v>
      </c>
      <c r="L33">
        <f t="shared" si="1"/>
        <v>90096749344.37988</v>
      </c>
      <c r="M33">
        <f t="shared" si="1"/>
        <v>12500000000</v>
      </c>
    </row>
    <row r="34" spans="1:13" ht="12.75">
      <c r="A34" s="2" t="s">
        <v>14</v>
      </c>
      <c r="I34" s="9">
        <v>180</v>
      </c>
      <c r="J34">
        <f t="shared" si="2"/>
        <v>1919166666666.6665</v>
      </c>
      <c r="K34">
        <f t="shared" si="2"/>
        <v>1597500000000</v>
      </c>
      <c r="L34">
        <f t="shared" si="1"/>
        <v>147044107998.14273</v>
      </c>
      <c r="M34">
        <f t="shared" si="1"/>
        <v>16583123951.777</v>
      </c>
    </row>
    <row r="35" spans="1:13" ht="12.75">
      <c r="A35" t="s">
        <v>29</v>
      </c>
      <c r="B35">
        <v>20650</v>
      </c>
      <c r="C35">
        <v>20130</v>
      </c>
      <c r="D35">
        <v>20760</v>
      </c>
      <c r="E35">
        <v>20820</v>
      </c>
      <c r="F35">
        <f aca="true" t="shared" si="3" ref="F35:F52">AVERAGE(B35:E35)</f>
        <v>20590</v>
      </c>
      <c r="G35">
        <f>AVERAGE(F35:F37)</f>
        <v>16990.833333333332</v>
      </c>
      <c r="I35" s="9">
        <v>240</v>
      </c>
      <c r="J35">
        <f t="shared" si="2"/>
        <v>8495416666666.666</v>
      </c>
      <c r="K35">
        <f t="shared" si="2"/>
        <v>916250000000</v>
      </c>
      <c r="L35">
        <f t="shared" si="1"/>
        <v>1457294283522.6777</v>
      </c>
      <c r="M35">
        <f t="shared" si="1"/>
        <v>24958298553.119896</v>
      </c>
    </row>
    <row r="36" spans="1:13" ht="12.75">
      <c r="A36" t="s">
        <v>30</v>
      </c>
      <c r="B36">
        <v>13680</v>
      </c>
      <c r="C36">
        <v>13770</v>
      </c>
      <c r="D36">
        <v>13720</v>
      </c>
      <c r="E36">
        <v>14090</v>
      </c>
      <c r="F36">
        <f t="shared" si="3"/>
        <v>13815</v>
      </c>
      <c r="I36" s="9">
        <v>300</v>
      </c>
      <c r="J36">
        <f t="shared" si="2"/>
        <v>26211666666666.668</v>
      </c>
      <c r="K36">
        <f t="shared" si="2"/>
        <v>967500000000</v>
      </c>
      <c r="L36">
        <f t="shared" si="1"/>
        <v>5323469192399.283</v>
      </c>
      <c r="M36">
        <f t="shared" si="1"/>
        <v>34034296427.770226</v>
      </c>
    </row>
    <row r="37" spans="1:13" ht="12.75">
      <c r="A37" t="s">
        <v>31</v>
      </c>
      <c r="B37">
        <v>16830</v>
      </c>
      <c r="C37">
        <v>16600</v>
      </c>
      <c r="D37">
        <v>16580</v>
      </c>
      <c r="E37">
        <v>16260</v>
      </c>
      <c r="F37">
        <f t="shared" si="3"/>
        <v>16567.5</v>
      </c>
      <c r="I37" s="9">
        <v>360</v>
      </c>
      <c r="J37">
        <f t="shared" si="2"/>
        <v>45366666666666.664</v>
      </c>
      <c r="K37">
        <f t="shared" si="2"/>
        <v>1258750000000</v>
      </c>
      <c r="L37">
        <f t="shared" si="1"/>
        <v>5712293096843.205</v>
      </c>
      <c r="M37">
        <f t="shared" si="1"/>
        <v>27801378862.687126</v>
      </c>
    </row>
    <row r="38" spans="1:9" ht="12.75">
      <c r="A38" t="s">
        <v>32</v>
      </c>
      <c r="B38">
        <v>1840</v>
      </c>
      <c r="C38">
        <v>1860</v>
      </c>
      <c r="D38">
        <v>1870</v>
      </c>
      <c r="E38">
        <v>1760</v>
      </c>
      <c r="F38">
        <f t="shared" si="3"/>
        <v>1832.5</v>
      </c>
      <c r="I38" s="9"/>
    </row>
    <row r="40" ht="12.75">
      <c r="A40" s="2">
        <v>1433</v>
      </c>
    </row>
    <row r="41" ht="12.75">
      <c r="A41" s="2" t="s">
        <v>14</v>
      </c>
    </row>
    <row r="42" spans="1:7" ht="12.75">
      <c r="A42" t="s">
        <v>29</v>
      </c>
      <c r="B42">
        <v>66850</v>
      </c>
      <c r="C42">
        <v>65860</v>
      </c>
      <c r="D42">
        <v>64950</v>
      </c>
      <c r="E42">
        <v>65480</v>
      </c>
      <c r="F42">
        <f t="shared" si="3"/>
        <v>65785</v>
      </c>
      <c r="G42">
        <f>AVERAGE(F42:F44)</f>
        <v>52423.333333333336</v>
      </c>
    </row>
    <row r="43" spans="1:6" ht="12.75">
      <c r="A43" s="2" t="s">
        <v>30</v>
      </c>
      <c r="B43">
        <v>41660</v>
      </c>
      <c r="C43">
        <v>41120</v>
      </c>
      <c r="D43">
        <v>40940</v>
      </c>
      <c r="E43">
        <v>40660</v>
      </c>
      <c r="F43">
        <f t="shared" si="3"/>
        <v>41095</v>
      </c>
    </row>
    <row r="44" spans="1:6" ht="12.75">
      <c r="A44" s="2" t="s">
        <v>31</v>
      </c>
      <c r="B44">
        <v>50680</v>
      </c>
      <c r="C44">
        <v>50780</v>
      </c>
      <c r="D44">
        <v>50070</v>
      </c>
      <c r="E44">
        <v>50030</v>
      </c>
      <c r="F44">
        <f t="shared" si="3"/>
        <v>50390</v>
      </c>
    </row>
    <row r="45" spans="1:6" ht="12.75">
      <c r="A45" s="2" t="s">
        <v>32</v>
      </c>
      <c r="B45" s="3">
        <v>1840</v>
      </c>
      <c r="C45" s="3">
        <v>1940</v>
      </c>
      <c r="D45" s="3">
        <v>1960</v>
      </c>
      <c r="E45" s="3">
        <v>2000</v>
      </c>
      <c r="F45">
        <f t="shared" si="3"/>
        <v>1935</v>
      </c>
    </row>
    <row r="47" ht="12.75">
      <c r="A47" s="2">
        <v>1533</v>
      </c>
    </row>
    <row r="48" ht="12.75">
      <c r="A48" s="2" t="s">
        <v>14</v>
      </c>
    </row>
    <row r="49" spans="1:7" ht="12.75">
      <c r="A49" t="s">
        <v>29</v>
      </c>
      <c r="B49">
        <v>100970</v>
      </c>
      <c r="C49">
        <v>102290</v>
      </c>
      <c r="D49">
        <v>101890</v>
      </c>
      <c r="E49">
        <v>102640</v>
      </c>
      <c r="F49">
        <f>AVERAGE(B49:E49)</f>
        <v>101947.5</v>
      </c>
      <c r="G49">
        <f>AVERAGE(F49:F51)</f>
        <v>90733.33333333333</v>
      </c>
    </row>
    <row r="50" spans="1:6" ht="12.75">
      <c r="A50" t="s">
        <v>30</v>
      </c>
      <c r="B50">
        <v>75870</v>
      </c>
      <c r="C50">
        <v>75550</v>
      </c>
      <c r="D50">
        <v>76130</v>
      </c>
      <c r="E50">
        <v>76100</v>
      </c>
      <c r="F50">
        <f t="shared" si="3"/>
        <v>75912.5</v>
      </c>
    </row>
    <row r="51" spans="1:6" ht="12.75">
      <c r="A51" t="s">
        <v>31</v>
      </c>
      <c r="B51">
        <v>94470</v>
      </c>
      <c r="C51">
        <v>94690</v>
      </c>
      <c r="D51">
        <v>94190</v>
      </c>
      <c r="E51">
        <v>94010</v>
      </c>
      <c r="F51">
        <f t="shared" si="3"/>
        <v>94340</v>
      </c>
    </row>
    <row r="52" spans="1:6" ht="12.75">
      <c r="A52" t="s">
        <v>32</v>
      </c>
      <c r="B52">
        <v>2540</v>
      </c>
      <c r="C52">
        <v>2570</v>
      </c>
      <c r="D52">
        <v>2440</v>
      </c>
      <c r="E52">
        <v>2520</v>
      </c>
      <c r="F52">
        <f t="shared" si="3"/>
        <v>2517.5</v>
      </c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spans="1:5" ht="12.75">
      <c r="A58" s="2"/>
      <c r="B58" s="3"/>
      <c r="C58" s="3"/>
      <c r="D58" s="3"/>
      <c r="E58" s="3"/>
    </row>
    <row r="69" ht="12.75">
      <c r="A69" s="2"/>
    </row>
    <row r="70" ht="12.75">
      <c r="A70" s="2"/>
    </row>
    <row r="71" spans="1:5" ht="12.75">
      <c r="A71" s="2"/>
      <c r="B71" s="3"/>
      <c r="C71" s="3"/>
      <c r="D71" s="3"/>
      <c r="E71" s="3"/>
    </row>
    <row r="82" ht="12.75">
      <c r="A82" s="2"/>
    </row>
    <row r="83" ht="12.75">
      <c r="A83" s="2"/>
    </row>
    <row r="84" spans="1:5" ht="12.75">
      <c r="A84" s="2"/>
      <c r="B84" s="3"/>
      <c r="C84" s="3"/>
      <c r="D84" s="3"/>
      <c r="E84" s="3"/>
    </row>
    <row r="96" ht="12.75">
      <c r="A96" s="2"/>
    </row>
    <row r="97" spans="1:5" ht="12.75">
      <c r="A97" s="2"/>
      <c r="B97" s="3"/>
      <c r="C97" s="3"/>
      <c r="D97" s="3"/>
      <c r="E97" s="3"/>
    </row>
    <row r="108" ht="12.75">
      <c r="A108" s="2"/>
    </row>
    <row r="109" ht="12.75">
      <c r="A109" s="2"/>
    </row>
    <row r="110" spans="1:5" ht="12.75">
      <c r="A110" s="2"/>
      <c r="B110" s="3"/>
      <c r="C110" s="3"/>
      <c r="D110" s="3"/>
      <c r="E110" s="3"/>
    </row>
    <row r="121" ht="12.75">
      <c r="A121" s="2"/>
    </row>
    <row r="122" ht="12.75">
      <c r="A122" s="2"/>
    </row>
    <row r="123" spans="1:5" ht="12.75">
      <c r="A123" s="2"/>
      <c r="B123" s="3"/>
      <c r="C123" s="3"/>
      <c r="D123" s="3"/>
      <c r="E123" s="3"/>
    </row>
    <row r="135" ht="12.75">
      <c r="A135" s="2"/>
    </row>
    <row r="136" spans="1:5" ht="12.75">
      <c r="A136" s="2"/>
      <c r="B136" s="3"/>
      <c r="C136" s="3"/>
      <c r="D136" s="3"/>
      <c r="E136" s="3"/>
    </row>
    <row r="148" ht="12.75">
      <c r="A148" s="2"/>
    </row>
    <row r="149" spans="1:5" ht="12.75">
      <c r="A149" s="2"/>
      <c r="B149" s="3"/>
      <c r="C149" s="3"/>
      <c r="D149" s="3"/>
      <c r="E149" s="3"/>
    </row>
    <row r="161" ht="12.75">
      <c r="A161" s="2"/>
    </row>
    <row r="162" spans="1:5" ht="12.75">
      <c r="A162" s="2"/>
      <c r="B162" s="3"/>
      <c r="C162" s="3"/>
      <c r="D162" s="3"/>
      <c r="E162" s="3"/>
    </row>
    <row r="174" ht="12.75">
      <c r="A174" s="2"/>
    </row>
    <row r="175" spans="1:5" ht="12.75">
      <c r="A175" s="2"/>
      <c r="B175" s="3"/>
      <c r="C175" s="3"/>
      <c r="D175" s="3"/>
      <c r="E175" s="3"/>
    </row>
    <row r="187" ht="12.75">
      <c r="A187" s="2"/>
    </row>
    <row r="188" spans="1:5" ht="12.75">
      <c r="A188" s="2"/>
      <c r="B188" s="3"/>
      <c r="C188" s="3"/>
      <c r="D188" s="3"/>
      <c r="E188" s="3"/>
    </row>
    <row r="200" ht="12.75">
      <c r="A200" s="2"/>
    </row>
    <row r="201" spans="1:5" ht="12.75">
      <c r="A201" s="2"/>
      <c r="B201" s="3"/>
      <c r="C201" s="3"/>
      <c r="D201" s="3"/>
      <c r="E201" s="3"/>
    </row>
    <row r="213" ht="12.75">
      <c r="A213" s="2"/>
    </row>
    <row r="214" spans="1:5" ht="12.75">
      <c r="A214" s="2"/>
      <c r="B214" s="3"/>
      <c r="C214" s="3"/>
      <c r="D214" s="3"/>
      <c r="E214" s="3"/>
    </row>
    <row r="226" ht="12.75">
      <c r="A226" s="2"/>
    </row>
    <row r="227" spans="1:5" ht="12.75">
      <c r="A227" s="2"/>
      <c r="B227" s="3"/>
      <c r="C227" s="3"/>
      <c r="D227" s="3"/>
      <c r="E227" s="3"/>
    </row>
    <row r="238" ht="12.75">
      <c r="A238" s="2"/>
    </row>
    <row r="239" ht="12.75">
      <c r="A239" s="2"/>
    </row>
    <row r="240" spans="1:5" ht="12.75">
      <c r="A240" s="2"/>
      <c r="B240" s="3"/>
      <c r="C240" s="3"/>
      <c r="D240" s="3"/>
      <c r="E240" s="3"/>
    </row>
    <row r="252" ht="12.75">
      <c r="A252" s="2"/>
    </row>
    <row r="253" spans="1:5" ht="12.75">
      <c r="A253" s="2"/>
      <c r="B253" s="3"/>
      <c r="C253" s="3"/>
      <c r="D253" s="3"/>
      <c r="E253" s="3"/>
    </row>
    <row r="265" ht="12.75">
      <c r="A265" s="2"/>
    </row>
    <row r="266" spans="1:5" ht="12.75">
      <c r="A266" s="2"/>
      <c r="B266" s="3"/>
      <c r="C266" s="3"/>
      <c r="D266" s="3"/>
      <c r="E266" s="3"/>
    </row>
    <row r="278" ht="12.75">
      <c r="A278" s="2"/>
    </row>
    <row r="279" spans="1:5" ht="12.75">
      <c r="A279" s="2"/>
      <c r="B279" s="3"/>
      <c r="C279" s="3"/>
      <c r="D279" s="3"/>
      <c r="E279" s="3"/>
    </row>
    <row r="291" ht="12.75">
      <c r="A291" s="2"/>
    </row>
    <row r="292" spans="1:5" ht="12.75">
      <c r="A292" s="2"/>
      <c r="B292" s="3"/>
      <c r="C292" s="3"/>
      <c r="D292" s="3"/>
      <c r="E292" s="3"/>
    </row>
    <row r="304" ht="12.75">
      <c r="A304" s="2"/>
    </row>
    <row r="305" spans="1:5" ht="12.75">
      <c r="A305" s="2"/>
      <c r="B305" s="3"/>
      <c r="C305" s="3"/>
      <c r="D305" s="3"/>
      <c r="E305" s="3"/>
    </row>
    <row r="317" ht="12.75">
      <c r="A317" s="2"/>
    </row>
    <row r="318" spans="1:5" ht="12.75">
      <c r="A318" s="2"/>
      <c r="B318" s="3"/>
      <c r="C318" s="3"/>
      <c r="D318" s="3"/>
      <c r="E318" s="3"/>
    </row>
    <row r="330" ht="12.75">
      <c r="A330" s="2"/>
    </row>
    <row r="331" spans="1:5" ht="12.75">
      <c r="A331" s="2"/>
      <c r="B331" s="3"/>
      <c r="C331" s="3"/>
      <c r="D331" s="3"/>
      <c r="E331" s="3"/>
    </row>
    <row r="343" ht="12.75">
      <c r="A343" s="2"/>
    </row>
    <row r="344" spans="1:4" ht="12.75">
      <c r="A344" s="2"/>
      <c r="B344" s="3"/>
      <c r="C344" s="3"/>
      <c r="D344" s="3"/>
    </row>
    <row r="356" ht="12.75">
      <c r="A356" s="2"/>
    </row>
    <row r="357" spans="1:4" ht="12.75">
      <c r="A357" s="2"/>
      <c r="B357" s="3"/>
      <c r="C357" s="3"/>
      <c r="D357" s="3"/>
    </row>
    <row r="369" ht="12.75">
      <c r="A369" s="2"/>
    </row>
    <row r="370" spans="1:5" ht="12.75">
      <c r="A370" s="2"/>
      <c r="B370" s="3"/>
      <c r="C370" s="3"/>
      <c r="D370" s="3"/>
      <c r="E370" s="3"/>
    </row>
  </sheetData>
  <mergeCells count="1">
    <mergeCell ref="J28:M2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2:N370"/>
  <sheetViews>
    <sheetView zoomScale="85" zoomScaleNormal="85" workbookViewId="0" topLeftCell="A1">
      <selection activeCell="J25" sqref="J25"/>
    </sheetView>
  </sheetViews>
  <sheetFormatPr defaultColWidth="9.140625" defaultRowHeight="12.75"/>
  <cols>
    <col min="2" max="2" width="15.140625" style="0" customWidth="1"/>
    <col min="3" max="3" width="16.8515625" style="0" customWidth="1"/>
    <col min="4" max="5" width="18.57421875" style="0" customWidth="1"/>
    <col min="9" max="9" width="19.28125" style="0" customWidth="1"/>
    <col min="10" max="10" width="21.7109375" style="0" customWidth="1"/>
    <col min="11" max="11" width="16.140625" style="0" customWidth="1"/>
    <col min="12" max="12" width="18.00390625" style="0" customWidth="1"/>
    <col min="13" max="13" width="20.00390625" style="0" customWidth="1"/>
  </cols>
  <sheetData>
    <row r="2" ht="12.75">
      <c r="A2" s="2" t="s">
        <v>0</v>
      </c>
    </row>
    <row r="3" spans="1:11" ht="12.75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12.75">
      <c r="A4" s="2"/>
      <c r="H4">
        <v>1</v>
      </c>
      <c r="I4" t="s">
        <v>23</v>
      </c>
      <c r="J4" t="s">
        <v>11</v>
      </c>
      <c r="K4" t="s">
        <v>26</v>
      </c>
    </row>
    <row r="5" spans="1:11" ht="12.75">
      <c r="A5" s="2">
        <v>927</v>
      </c>
      <c r="H5">
        <v>2</v>
      </c>
      <c r="I5" t="s">
        <v>24</v>
      </c>
      <c r="J5" t="s">
        <v>13</v>
      </c>
      <c r="K5" t="s">
        <v>26</v>
      </c>
    </row>
    <row r="6" spans="1:11" ht="12.75">
      <c r="A6" s="2" t="s">
        <v>14</v>
      </c>
      <c r="B6" s="3"/>
      <c r="C6" s="3"/>
      <c r="D6" s="3"/>
      <c r="E6" s="3"/>
      <c r="H6">
        <v>3</v>
      </c>
      <c r="I6" t="s">
        <v>25</v>
      </c>
      <c r="J6" t="s">
        <v>15</v>
      </c>
      <c r="K6" t="s">
        <v>26</v>
      </c>
    </row>
    <row r="7" spans="1:11" ht="12.75">
      <c r="A7" t="s">
        <v>23</v>
      </c>
      <c r="B7">
        <v>5920</v>
      </c>
      <c r="C7">
        <v>5870</v>
      </c>
      <c r="D7">
        <v>5960</v>
      </c>
      <c r="E7">
        <v>5760</v>
      </c>
      <c r="F7">
        <f>AVERAGE(B7:E7)</f>
        <v>5877.5</v>
      </c>
      <c r="G7">
        <f>AVERAGE(F7:F9)</f>
        <v>6090.833333333333</v>
      </c>
      <c r="H7">
        <v>4</v>
      </c>
      <c r="I7" t="s">
        <v>16</v>
      </c>
      <c r="J7" t="s">
        <v>17</v>
      </c>
      <c r="K7" t="s">
        <v>27</v>
      </c>
    </row>
    <row r="8" spans="1:6" ht="12.75">
      <c r="A8" t="s">
        <v>24</v>
      </c>
      <c r="B8">
        <v>8180</v>
      </c>
      <c r="C8">
        <v>8120</v>
      </c>
      <c r="D8">
        <v>7940</v>
      </c>
      <c r="E8">
        <v>8170</v>
      </c>
      <c r="F8">
        <f>AVERAGE(B8:E8)</f>
        <v>8102.5</v>
      </c>
    </row>
    <row r="9" spans="1:6" ht="12.75">
      <c r="A9" t="s">
        <v>25</v>
      </c>
      <c r="B9">
        <v>4370</v>
      </c>
      <c r="C9">
        <v>4290</v>
      </c>
      <c r="D9">
        <v>4210</v>
      </c>
      <c r="E9">
        <v>4300</v>
      </c>
      <c r="F9">
        <f>AVERAGE(B9:E9)</f>
        <v>4292.5</v>
      </c>
    </row>
    <row r="10" spans="1:6" ht="12.75">
      <c r="A10" t="s">
        <v>16</v>
      </c>
      <c r="B10">
        <v>5320</v>
      </c>
      <c r="C10">
        <v>5250</v>
      </c>
      <c r="D10">
        <v>5150</v>
      </c>
      <c r="E10">
        <v>5240</v>
      </c>
      <c r="F10">
        <f>AVERAGE(B10:E10)</f>
        <v>5240</v>
      </c>
    </row>
    <row r="12" spans="1:14" ht="20.25">
      <c r="A12" s="2">
        <v>1027</v>
      </c>
      <c r="I12" s="4" t="s">
        <v>28</v>
      </c>
      <c r="J12" s="5"/>
      <c r="K12" s="5"/>
      <c r="L12" s="5"/>
      <c r="M12" s="5"/>
      <c r="N12" s="6"/>
    </row>
    <row r="13" spans="1:14" ht="12.75">
      <c r="A13" s="2" t="s">
        <v>14</v>
      </c>
      <c r="I13" s="7"/>
      <c r="J13" s="1"/>
      <c r="K13" s="1"/>
      <c r="L13" s="1"/>
      <c r="M13" s="1"/>
      <c r="N13" s="8"/>
    </row>
    <row r="14" spans="1:14" ht="12.75">
      <c r="A14" t="s">
        <v>23</v>
      </c>
      <c r="B14">
        <v>5030</v>
      </c>
      <c r="C14">
        <v>5080</v>
      </c>
      <c r="D14">
        <v>5110</v>
      </c>
      <c r="E14">
        <v>4880</v>
      </c>
      <c r="F14">
        <f>AVERAGE(B14:E14)</f>
        <v>5025</v>
      </c>
      <c r="G14">
        <f>AVERAGE(F14:F16)</f>
        <v>4917.5</v>
      </c>
      <c r="I14" s="9" t="s">
        <v>18</v>
      </c>
      <c r="J14" s="10" t="s">
        <v>19</v>
      </c>
      <c r="K14" s="10" t="s">
        <v>20</v>
      </c>
      <c r="L14" s="10" t="s">
        <v>21</v>
      </c>
      <c r="M14" s="10" t="s">
        <v>22</v>
      </c>
      <c r="N14" s="8"/>
    </row>
    <row r="15" spans="1:14" ht="12.75">
      <c r="A15" t="s">
        <v>24</v>
      </c>
      <c r="B15">
        <v>5990</v>
      </c>
      <c r="C15">
        <v>5800</v>
      </c>
      <c r="D15">
        <v>5950</v>
      </c>
      <c r="E15">
        <v>5880</v>
      </c>
      <c r="F15">
        <f>AVERAGE(B15:E15)</f>
        <v>5905</v>
      </c>
      <c r="I15" s="9">
        <v>0</v>
      </c>
      <c r="J15" s="1">
        <f>G7</f>
        <v>6090.833333333333</v>
      </c>
      <c r="K15" s="1">
        <f>F10</f>
        <v>5240</v>
      </c>
      <c r="L15" s="1">
        <f>STDEV(B7:E9)</f>
        <v>1634.23297734516</v>
      </c>
      <c r="M15" s="1">
        <f>STDEV(B10:E10)</f>
        <v>69.7614984548545</v>
      </c>
      <c r="N15" s="8"/>
    </row>
    <row r="16" spans="1:14" ht="12.75">
      <c r="A16" t="s">
        <v>25</v>
      </c>
      <c r="B16">
        <v>3820</v>
      </c>
      <c r="C16">
        <v>3930</v>
      </c>
      <c r="D16">
        <v>3820</v>
      </c>
      <c r="E16">
        <v>3720</v>
      </c>
      <c r="F16">
        <f>AVERAGE(B16:E16)</f>
        <v>3822.5</v>
      </c>
      <c r="I16" s="9">
        <v>60</v>
      </c>
      <c r="J16" s="1">
        <f>G14</f>
        <v>4917.5</v>
      </c>
      <c r="K16" s="1">
        <f>F17</f>
        <v>3795</v>
      </c>
      <c r="L16" s="1">
        <f>STDEV(B14:E16)</f>
        <v>895.3021328528762</v>
      </c>
      <c r="M16" s="1">
        <f>STDEV(B17:E17)</f>
        <v>68.55654600401044</v>
      </c>
      <c r="N16" s="8"/>
    </row>
    <row r="17" spans="1:14" ht="12.75">
      <c r="A17" t="s">
        <v>16</v>
      </c>
      <c r="B17">
        <v>3740</v>
      </c>
      <c r="C17">
        <v>3750</v>
      </c>
      <c r="D17">
        <v>3890</v>
      </c>
      <c r="E17">
        <v>3800</v>
      </c>
      <c r="F17">
        <f>AVERAGE(B17:E17)</f>
        <v>3795</v>
      </c>
      <c r="I17" s="9">
        <v>120</v>
      </c>
      <c r="J17" s="1">
        <f>G21</f>
        <v>5141.666666666667</v>
      </c>
      <c r="K17" s="1">
        <f>F24</f>
        <v>3217.5</v>
      </c>
      <c r="L17" s="1">
        <f>STDEV(B21:E23)</f>
        <v>1449.2119070429808</v>
      </c>
      <c r="M17" s="1">
        <f>STDEV(B24:E24)</f>
        <v>51.881274720911264</v>
      </c>
      <c r="N17" s="8"/>
    </row>
    <row r="18" spans="1:14" ht="12.75">
      <c r="A18" s="2"/>
      <c r="I18" s="9">
        <v>180</v>
      </c>
      <c r="J18" s="1">
        <f>G28</f>
        <v>5282.5</v>
      </c>
      <c r="K18" s="1">
        <f>F31</f>
        <v>2650</v>
      </c>
      <c r="L18" s="1">
        <f>STDEV(B28:E30)</f>
        <v>1316.7461617735798</v>
      </c>
      <c r="M18" s="1">
        <f>STDEV(B31:E31)</f>
        <v>31.622776601683793</v>
      </c>
      <c r="N18" s="8"/>
    </row>
    <row r="19" spans="1:14" ht="12.75">
      <c r="A19" s="2">
        <v>1127</v>
      </c>
      <c r="B19" s="3"/>
      <c r="C19" s="3"/>
      <c r="D19" s="3"/>
      <c r="I19" s="9">
        <v>240</v>
      </c>
      <c r="J19" s="1">
        <f>G35</f>
        <v>6405</v>
      </c>
      <c r="K19" s="1">
        <f>F38</f>
        <v>2432.5</v>
      </c>
      <c r="L19" s="1">
        <f>STDEV(B35:E37)</f>
        <v>865.1694526612586</v>
      </c>
      <c r="M19" s="1">
        <f>STDEV(B38:E38)</f>
        <v>17.07825127659933</v>
      </c>
      <c r="N19" s="8"/>
    </row>
    <row r="20" spans="1:14" ht="12.75">
      <c r="A20" s="2" t="s">
        <v>14</v>
      </c>
      <c r="I20" s="9">
        <v>300</v>
      </c>
      <c r="J20" s="1">
        <f>G42</f>
        <v>8680.833333333334</v>
      </c>
      <c r="K20" s="1">
        <f>F45</f>
        <v>2262.5</v>
      </c>
      <c r="L20" s="1">
        <f>STDEV(B42:E44)</f>
        <v>1848.151205607343</v>
      </c>
      <c r="M20" s="1">
        <f>STDEV(B45:E45)</f>
        <v>55.60275772537425</v>
      </c>
      <c r="N20" s="8"/>
    </row>
    <row r="21" spans="1:14" ht="12.75">
      <c r="A21" t="s">
        <v>23</v>
      </c>
      <c r="B21">
        <v>4440</v>
      </c>
      <c r="C21">
        <v>4230</v>
      </c>
      <c r="D21">
        <v>4420</v>
      </c>
      <c r="E21">
        <v>4400</v>
      </c>
      <c r="F21">
        <f>AVERAGE(B21:E21)</f>
        <v>4372.5</v>
      </c>
      <c r="G21">
        <f>AVERAGE(F21:F23)</f>
        <v>5141.666666666667</v>
      </c>
      <c r="I21" s="9">
        <v>360</v>
      </c>
      <c r="J21" s="1">
        <f>G49</f>
        <v>11271.666666666666</v>
      </c>
      <c r="K21" s="1">
        <f>F52</f>
        <v>2412.5</v>
      </c>
      <c r="L21" s="1">
        <f>STDEV(B49:E51)</f>
        <v>2091.523295822856</v>
      </c>
      <c r="M21" s="1">
        <f>STDEV(B52:E52)</f>
        <v>49.24428900898052</v>
      </c>
      <c r="N21" s="8"/>
    </row>
    <row r="22" spans="1:14" ht="12.75">
      <c r="A22" t="s">
        <v>24</v>
      </c>
      <c r="B22">
        <v>7070</v>
      </c>
      <c r="C22">
        <v>7150</v>
      </c>
      <c r="D22">
        <v>7150</v>
      </c>
      <c r="E22">
        <v>6980</v>
      </c>
      <c r="F22">
        <f>AVERAGE(B22:E22)</f>
        <v>7087.5</v>
      </c>
      <c r="I22" s="9"/>
      <c r="J22" s="1">
        <f>G56</f>
        <v>0</v>
      </c>
      <c r="K22" s="1">
        <f>F59</f>
        <v>0</v>
      </c>
      <c r="L22" s="1" t="e">
        <f>STDEV(B56:E58)</f>
        <v>#DIV/0!</v>
      </c>
      <c r="M22" s="1" t="e">
        <f>STDEV(B59:E59)</f>
        <v>#DIV/0!</v>
      </c>
      <c r="N22" s="8"/>
    </row>
    <row r="23" spans="1:14" ht="12.75">
      <c r="A23" t="s">
        <v>25</v>
      </c>
      <c r="B23">
        <v>3960</v>
      </c>
      <c r="C23">
        <v>4020</v>
      </c>
      <c r="D23">
        <v>3960</v>
      </c>
      <c r="E23">
        <v>3920</v>
      </c>
      <c r="F23">
        <f>AVERAGE(B23:E23)</f>
        <v>3965</v>
      </c>
      <c r="I23" s="7"/>
      <c r="J23" s="1"/>
      <c r="K23" s="1"/>
      <c r="L23" s="1"/>
      <c r="M23" s="1"/>
      <c r="N23" s="8"/>
    </row>
    <row r="24" spans="1:14" ht="12.75">
      <c r="A24" t="s">
        <v>16</v>
      </c>
      <c r="B24">
        <v>3140</v>
      </c>
      <c r="C24">
        <v>3240</v>
      </c>
      <c r="D24">
        <v>3240</v>
      </c>
      <c r="E24">
        <v>3250</v>
      </c>
      <c r="F24">
        <f>AVERAGE(B24:E24)</f>
        <v>3217.5</v>
      </c>
      <c r="I24" s="11"/>
      <c r="J24" s="12"/>
      <c r="K24" s="12"/>
      <c r="L24" s="12"/>
      <c r="M24" s="12"/>
      <c r="N24" s="13"/>
    </row>
    <row r="26" ht="12.75">
      <c r="A26" s="2">
        <v>1227</v>
      </c>
    </row>
    <row r="27" ht="12.75">
      <c r="A27" s="2" t="s">
        <v>14</v>
      </c>
    </row>
    <row r="28" spans="1:7" ht="12.75">
      <c r="A28" t="s">
        <v>23</v>
      </c>
      <c r="B28">
        <v>4590</v>
      </c>
      <c r="C28">
        <v>4580</v>
      </c>
      <c r="D28">
        <v>4680</v>
      </c>
      <c r="E28">
        <v>4620</v>
      </c>
      <c r="F28">
        <f>AVERAGE(B28:E28)</f>
        <v>4617.5</v>
      </c>
      <c r="G28">
        <f>AVERAGE(F28:F30)</f>
        <v>5282.5</v>
      </c>
    </row>
    <row r="29" spans="1:13" ht="20.25">
      <c r="A29" t="s">
        <v>24</v>
      </c>
      <c r="B29">
        <v>7120</v>
      </c>
      <c r="C29">
        <v>7010</v>
      </c>
      <c r="D29">
        <v>6920</v>
      </c>
      <c r="E29">
        <v>7130</v>
      </c>
      <c r="F29">
        <f>AVERAGE(B29:E29)</f>
        <v>7045</v>
      </c>
      <c r="I29" s="4" t="s">
        <v>42</v>
      </c>
      <c r="J29" s="17" t="s">
        <v>40</v>
      </c>
      <c r="K29" s="17"/>
      <c r="L29" s="17"/>
      <c r="M29" s="17"/>
    </row>
    <row r="30" spans="1:9" ht="12.75">
      <c r="A30" s="2" t="s">
        <v>25</v>
      </c>
      <c r="B30">
        <v>4170</v>
      </c>
      <c r="C30">
        <v>4310</v>
      </c>
      <c r="D30">
        <v>4160</v>
      </c>
      <c r="E30">
        <v>4100</v>
      </c>
      <c r="F30">
        <f>AVERAGE(B30:E30)</f>
        <v>4185</v>
      </c>
      <c r="I30" s="7"/>
    </row>
    <row r="31" spans="1:13" ht="12.75">
      <c r="A31" s="2" t="s">
        <v>16</v>
      </c>
      <c r="B31">
        <v>2690</v>
      </c>
      <c r="C31">
        <v>2660</v>
      </c>
      <c r="D31">
        <v>2620</v>
      </c>
      <c r="E31">
        <v>2630</v>
      </c>
      <c r="F31">
        <f>AVERAGE(B31:E31)</f>
        <v>2650</v>
      </c>
      <c r="I31" s="9" t="s">
        <v>18</v>
      </c>
      <c r="J31" s="10" t="s">
        <v>19</v>
      </c>
      <c r="K31" s="10" t="s">
        <v>20</v>
      </c>
      <c r="L31" s="10" t="s">
        <v>21</v>
      </c>
      <c r="M31" s="10" t="s">
        <v>22</v>
      </c>
    </row>
    <row r="32" spans="1:13" ht="12.75">
      <c r="A32" s="2"/>
      <c r="B32" s="3"/>
      <c r="C32" s="3"/>
      <c r="D32" s="3"/>
      <c r="I32" s="9">
        <v>0</v>
      </c>
      <c r="J32">
        <f>J15/0.000000002</f>
        <v>3045416666666.6665</v>
      </c>
      <c r="K32">
        <f>K15/0.000000002</f>
        <v>2620000000000</v>
      </c>
      <c r="L32">
        <f>L15/0.000000002</f>
        <v>817116488672.58</v>
      </c>
      <c r="M32">
        <f>M15/0.000000002</f>
        <v>34880749227.427246</v>
      </c>
    </row>
    <row r="33" spans="1:13" ht="12.75">
      <c r="A33" s="2">
        <v>1327</v>
      </c>
      <c r="I33" s="9">
        <v>60</v>
      </c>
      <c r="J33">
        <f>J16/0.000000002</f>
        <v>2458750000000</v>
      </c>
      <c r="K33">
        <f>K16/0.000000002</f>
        <v>1897500000000</v>
      </c>
      <c r="L33">
        <f aca="true" t="shared" si="0" ref="L33:M38">L16/0.000000002</f>
        <v>447651066426.43805</v>
      </c>
      <c r="M33">
        <f t="shared" si="0"/>
        <v>34278273002.00522</v>
      </c>
    </row>
    <row r="34" spans="1:13" ht="12.75">
      <c r="A34" s="2" t="s">
        <v>14</v>
      </c>
      <c r="I34" s="9">
        <v>120</v>
      </c>
      <c r="J34">
        <f aca="true" t="shared" si="1" ref="J34:K38">J17/0.000000002</f>
        <v>2570833333333.3335</v>
      </c>
      <c r="K34">
        <f t="shared" si="1"/>
        <v>1608750000000</v>
      </c>
      <c r="L34">
        <f t="shared" si="0"/>
        <v>724605953521.4904</v>
      </c>
      <c r="M34">
        <f t="shared" si="0"/>
        <v>25940637360.45563</v>
      </c>
    </row>
    <row r="35" spans="1:13" ht="12.75">
      <c r="A35" t="s">
        <v>23</v>
      </c>
      <c r="B35">
        <v>6170</v>
      </c>
      <c r="C35">
        <v>6190</v>
      </c>
      <c r="D35">
        <v>6040</v>
      </c>
      <c r="E35">
        <v>6240</v>
      </c>
      <c r="F35">
        <f>AVERAGE(B35:E35)</f>
        <v>6160</v>
      </c>
      <c r="G35">
        <f>AVERAGE(F35:F37)</f>
        <v>6405</v>
      </c>
      <c r="I35" s="9">
        <v>180</v>
      </c>
      <c r="J35">
        <f t="shared" si="1"/>
        <v>2641250000000</v>
      </c>
      <c r="K35">
        <f t="shared" si="1"/>
        <v>1325000000000</v>
      </c>
      <c r="L35">
        <f t="shared" si="0"/>
        <v>658373080886.7899</v>
      </c>
      <c r="M35">
        <f t="shared" si="0"/>
        <v>15811388300.841896</v>
      </c>
    </row>
    <row r="36" spans="1:13" ht="12.75">
      <c r="A36" t="s">
        <v>24</v>
      </c>
      <c r="B36">
        <v>7410</v>
      </c>
      <c r="C36">
        <v>7450</v>
      </c>
      <c r="D36">
        <v>7510</v>
      </c>
      <c r="E36">
        <v>7690</v>
      </c>
      <c r="F36">
        <f>AVERAGE(B36:E36)</f>
        <v>7515</v>
      </c>
      <c r="I36" s="9">
        <v>240</v>
      </c>
      <c r="J36">
        <f t="shared" si="1"/>
        <v>3202500000000</v>
      </c>
      <c r="K36">
        <f t="shared" si="1"/>
        <v>1216250000000</v>
      </c>
      <c r="L36">
        <f t="shared" si="0"/>
        <v>432584726330.6293</v>
      </c>
      <c r="M36">
        <f t="shared" si="0"/>
        <v>8539125638.299665</v>
      </c>
    </row>
    <row r="37" spans="1:13" ht="12.75">
      <c r="A37" t="s">
        <v>25</v>
      </c>
      <c r="B37">
        <v>5490</v>
      </c>
      <c r="C37">
        <v>5580</v>
      </c>
      <c r="D37">
        <v>5560</v>
      </c>
      <c r="E37">
        <v>5530</v>
      </c>
      <c r="F37">
        <f>AVERAGE(B37:E37)</f>
        <v>5540</v>
      </c>
      <c r="I37" s="9">
        <v>300</v>
      </c>
      <c r="J37">
        <f t="shared" si="1"/>
        <v>4340416666666.6665</v>
      </c>
      <c r="K37">
        <f t="shared" si="1"/>
        <v>1131250000000</v>
      </c>
      <c r="L37">
        <f t="shared" si="0"/>
        <v>924075602803.6714</v>
      </c>
      <c r="M37">
        <f t="shared" si="0"/>
        <v>27801378862.687126</v>
      </c>
    </row>
    <row r="38" spans="1:13" ht="12.75">
      <c r="A38" t="s">
        <v>16</v>
      </c>
      <c r="B38">
        <v>2450</v>
      </c>
      <c r="C38">
        <v>2430</v>
      </c>
      <c r="D38">
        <v>2440</v>
      </c>
      <c r="E38">
        <v>2410</v>
      </c>
      <c r="F38">
        <f>AVERAGE(B38:E38)</f>
        <v>2432.5</v>
      </c>
      <c r="I38" s="9">
        <v>360</v>
      </c>
      <c r="J38">
        <f t="shared" si="1"/>
        <v>5635833333333.333</v>
      </c>
      <c r="K38">
        <f t="shared" si="1"/>
        <v>1206250000000</v>
      </c>
      <c r="L38">
        <f t="shared" si="0"/>
        <v>1045761647911.428</v>
      </c>
      <c r="M38">
        <f t="shared" si="0"/>
        <v>24622144504.49026</v>
      </c>
    </row>
    <row r="40" ht="12.75">
      <c r="A40" s="2">
        <v>1427</v>
      </c>
    </row>
    <row r="41" ht="12.75">
      <c r="A41" s="2" t="s">
        <v>14</v>
      </c>
    </row>
    <row r="42" spans="1:7" ht="12.75">
      <c r="A42" t="s">
        <v>23</v>
      </c>
      <c r="B42">
        <v>7570</v>
      </c>
      <c r="C42">
        <v>7900</v>
      </c>
      <c r="D42">
        <v>8040</v>
      </c>
      <c r="E42">
        <v>7950</v>
      </c>
      <c r="F42">
        <f>AVERAGE(B42:E42)</f>
        <v>7865</v>
      </c>
      <c r="G42">
        <f>AVERAGE(F42:F44)</f>
        <v>8680.833333333334</v>
      </c>
    </row>
    <row r="43" spans="1:6" ht="12.75">
      <c r="A43" s="2" t="s">
        <v>24</v>
      </c>
      <c r="B43">
        <v>10890</v>
      </c>
      <c r="C43">
        <v>11290</v>
      </c>
      <c r="D43">
        <v>11090</v>
      </c>
      <c r="E43">
        <v>11250</v>
      </c>
      <c r="F43">
        <f>AVERAGE(B43:E43)</f>
        <v>11130</v>
      </c>
    </row>
    <row r="44" spans="1:6" ht="12.75">
      <c r="A44" s="2" t="s">
        <v>25</v>
      </c>
      <c r="B44">
        <v>7020</v>
      </c>
      <c r="C44">
        <v>7080</v>
      </c>
      <c r="D44">
        <v>7140</v>
      </c>
      <c r="E44">
        <v>6950</v>
      </c>
      <c r="F44">
        <f>AVERAGE(B44:E44)</f>
        <v>7047.5</v>
      </c>
    </row>
    <row r="45" spans="1:6" ht="12.75">
      <c r="A45" s="2" t="s">
        <v>16</v>
      </c>
      <c r="B45" s="3">
        <v>2210</v>
      </c>
      <c r="C45" s="3">
        <v>2300</v>
      </c>
      <c r="D45" s="3">
        <v>2320</v>
      </c>
      <c r="E45" s="3">
        <v>2220</v>
      </c>
      <c r="F45">
        <f>AVERAGE(B45:E45)</f>
        <v>2262.5</v>
      </c>
    </row>
    <row r="47" ht="12.75">
      <c r="A47" s="2">
        <v>1527</v>
      </c>
    </row>
    <row r="48" ht="12.75">
      <c r="A48" s="2" t="s">
        <v>14</v>
      </c>
    </row>
    <row r="49" spans="1:7" ht="12.75">
      <c r="A49" t="s">
        <v>23</v>
      </c>
      <c r="B49">
        <v>10620</v>
      </c>
      <c r="C49">
        <v>10780</v>
      </c>
      <c r="D49">
        <v>10680</v>
      </c>
      <c r="E49">
        <v>10470</v>
      </c>
      <c r="F49">
        <f>AVERAGE(B49:E49)</f>
        <v>10637.5</v>
      </c>
      <c r="G49">
        <f>AVERAGE(F49:F51)</f>
        <v>11271.666666666666</v>
      </c>
    </row>
    <row r="50" spans="1:6" ht="12.75">
      <c r="A50" t="s">
        <v>24</v>
      </c>
      <c r="B50">
        <v>11730</v>
      </c>
      <c r="C50">
        <v>14660</v>
      </c>
      <c r="D50">
        <v>14440</v>
      </c>
      <c r="E50">
        <v>14440</v>
      </c>
      <c r="F50">
        <f>AVERAGE(B50:E50)</f>
        <v>13817.5</v>
      </c>
    </row>
    <row r="51" spans="1:6" ht="12.75">
      <c r="A51" t="s">
        <v>25</v>
      </c>
      <c r="B51">
        <v>9330</v>
      </c>
      <c r="C51">
        <v>9280</v>
      </c>
      <c r="D51">
        <v>9590</v>
      </c>
      <c r="E51">
        <v>9240</v>
      </c>
      <c r="F51">
        <f>AVERAGE(B51:E51)</f>
        <v>9360</v>
      </c>
    </row>
    <row r="52" spans="1:6" ht="12.75">
      <c r="A52" t="s">
        <v>16</v>
      </c>
      <c r="B52">
        <v>2410</v>
      </c>
      <c r="C52">
        <v>2470</v>
      </c>
      <c r="D52">
        <v>2350</v>
      </c>
      <c r="E52">
        <v>2420</v>
      </c>
      <c r="F52">
        <f>AVERAGE(B52:E52)</f>
        <v>2412.5</v>
      </c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spans="1:5" ht="12.75">
      <c r="A58" s="2"/>
      <c r="B58" s="3"/>
      <c r="C58" s="3"/>
      <c r="D58" s="3"/>
      <c r="E58" s="3"/>
    </row>
    <row r="69" ht="12.75">
      <c r="A69" s="2"/>
    </row>
    <row r="70" ht="12.75">
      <c r="A70" s="2"/>
    </row>
    <row r="71" spans="1:5" ht="12.75">
      <c r="A71" s="2"/>
      <c r="B71" s="3"/>
      <c r="C71" s="3"/>
      <c r="D71" s="3"/>
      <c r="E71" s="3"/>
    </row>
    <row r="82" ht="12.75">
      <c r="A82" s="2"/>
    </row>
    <row r="83" ht="12.75">
      <c r="A83" s="2"/>
    </row>
    <row r="84" spans="1:5" ht="12.75">
      <c r="A84" s="2"/>
      <c r="B84" s="3"/>
      <c r="C84" s="3"/>
      <c r="D84" s="3"/>
      <c r="E84" s="3"/>
    </row>
    <row r="96" ht="12.75">
      <c r="A96" s="2"/>
    </row>
    <row r="97" spans="1:5" ht="12.75">
      <c r="A97" s="2"/>
      <c r="B97" s="3"/>
      <c r="C97" s="3"/>
      <c r="D97" s="3"/>
      <c r="E97" s="3"/>
    </row>
    <row r="108" ht="12.75">
      <c r="A108" s="2"/>
    </row>
    <row r="109" ht="12.75">
      <c r="A109" s="2"/>
    </row>
    <row r="110" spans="1:5" ht="12.75">
      <c r="A110" s="2"/>
      <c r="B110" s="3"/>
      <c r="C110" s="3"/>
      <c r="D110" s="3"/>
      <c r="E110" s="3"/>
    </row>
    <row r="121" ht="12.75">
      <c r="A121" s="2"/>
    </row>
    <row r="122" ht="12.75">
      <c r="A122" s="2"/>
    </row>
    <row r="123" spans="1:5" ht="12.75">
      <c r="A123" s="2"/>
      <c r="B123" s="3"/>
      <c r="C123" s="3"/>
      <c r="D123" s="3"/>
      <c r="E123" s="3"/>
    </row>
    <row r="135" ht="12.75">
      <c r="A135" s="2"/>
    </row>
    <row r="136" spans="1:5" ht="12.75">
      <c r="A136" s="2"/>
      <c r="B136" s="3"/>
      <c r="C136" s="3"/>
      <c r="D136" s="3"/>
      <c r="E136" s="3"/>
    </row>
    <row r="148" ht="12.75">
      <c r="A148" s="2"/>
    </row>
    <row r="149" spans="1:5" ht="12.75">
      <c r="A149" s="2"/>
      <c r="B149" s="3"/>
      <c r="C149" s="3"/>
      <c r="D149" s="3"/>
      <c r="E149" s="3"/>
    </row>
    <row r="161" ht="12.75">
      <c r="A161" s="2"/>
    </row>
    <row r="162" spans="1:5" ht="12.75">
      <c r="A162" s="2"/>
      <c r="B162" s="3"/>
      <c r="C162" s="3"/>
      <c r="D162" s="3"/>
      <c r="E162" s="3"/>
    </row>
    <row r="174" ht="12.75">
      <c r="A174" s="2"/>
    </row>
    <row r="175" spans="1:5" ht="12.75">
      <c r="A175" s="2"/>
      <c r="B175" s="3"/>
      <c r="C175" s="3"/>
      <c r="D175" s="3"/>
      <c r="E175" s="3"/>
    </row>
    <row r="187" ht="12.75">
      <c r="A187" s="2"/>
    </row>
    <row r="188" spans="1:5" ht="12.75">
      <c r="A188" s="2"/>
      <c r="B188" s="3"/>
      <c r="C188" s="3"/>
      <c r="D188" s="3"/>
      <c r="E188" s="3"/>
    </row>
    <row r="200" ht="12.75">
      <c r="A200" s="2"/>
    </row>
    <row r="201" spans="1:5" ht="12.75">
      <c r="A201" s="2"/>
      <c r="B201" s="3"/>
      <c r="C201" s="3"/>
      <c r="D201" s="3"/>
      <c r="E201" s="3"/>
    </row>
    <row r="213" ht="12.75">
      <c r="A213" s="2"/>
    </row>
    <row r="214" spans="1:5" ht="12.75">
      <c r="A214" s="2"/>
      <c r="B214" s="3"/>
      <c r="C214" s="3"/>
      <c r="D214" s="3"/>
      <c r="E214" s="3"/>
    </row>
    <row r="226" ht="12.75">
      <c r="A226" s="2"/>
    </row>
    <row r="227" spans="1:5" ht="12.75">
      <c r="A227" s="2"/>
      <c r="B227" s="3"/>
      <c r="C227" s="3"/>
      <c r="D227" s="3"/>
      <c r="E227" s="3"/>
    </row>
    <row r="238" ht="12.75">
      <c r="A238" s="2"/>
    </row>
    <row r="239" ht="12.75">
      <c r="A239" s="2"/>
    </row>
    <row r="240" spans="1:5" ht="12.75">
      <c r="A240" s="2"/>
      <c r="B240" s="3"/>
      <c r="C240" s="3"/>
      <c r="D240" s="3"/>
      <c r="E240" s="3"/>
    </row>
    <row r="252" ht="12.75">
      <c r="A252" s="2"/>
    </row>
    <row r="253" spans="1:5" ht="12.75">
      <c r="A253" s="2"/>
      <c r="B253" s="3"/>
      <c r="C253" s="3"/>
      <c r="D253" s="3"/>
      <c r="E253" s="3"/>
    </row>
    <row r="265" ht="12.75">
      <c r="A265" s="2"/>
    </row>
    <row r="266" spans="1:5" ht="12.75">
      <c r="A266" s="2"/>
      <c r="B266" s="3"/>
      <c r="C266" s="3"/>
      <c r="D266" s="3"/>
      <c r="E266" s="3"/>
    </row>
    <row r="278" ht="12.75">
      <c r="A278" s="2"/>
    </row>
    <row r="279" spans="1:5" ht="12.75">
      <c r="A279" s="2"/>
      <c r="B279" s="3"/>
      <c r="C279" s="3"/>
      <c r="D279" s="3"/>
      <c r="E279" s="3"/>
    </row>
    <row r="291" ht="12.75">
      <c r="A291" s="2"/>
    </row>
    <row r="292" spans="1:5" ht="12.75">
      <c r="A292" s="2"/>
      <c r="B292" s="3"/>
      <c r="C292" s="3"/>
      <c r="D292" s="3"/>
      <c r="E292" s="3"/>
    </row>
    <row r="304" ht="12.75">
      <c r="A304" s="2"/>
    </row>
    <row r="305" spans="1:5" ht="12.75">
      <c r="A305" s="2"/>
      <c r="B305" s="3"/>
      <c r="C305" s="3"/>
      <c r="D305" s="3"/>
      <c r="E305" s="3"/>
    </row>
    <row r="317" ht="12.75">
      <c r="A317" s="2"/>
    </row>
    <row r="318" spans="1:5" ht="12.75">
      <c r="A318" s="2"/>
      <c r="B318" s="3"/>
      <c r="C318" s="3"/>
      <c r="D318" s="3"/>
      <c r="E318" s="3"/>
    </row>
    <row r="330" ht="12.75">
      <c r="A330" s="2"/>
    </row>
    <row r="331" spans="1:5" ht="12.75">
      <c r="A331" s="2"/>
      <c r="B331" s="3"/>
      <c r="C331" s="3"/>
      <c r="D331" s="3"/>
      <c r="E331" s="3"/>
    </row>
    <row r="343" ht="12.75">
      <c r="A343" s="2"/>
    </row>
    <row r="344" spans="1:4" ht="12.75">
      <c r="A344" s="2"/>
      <c r="B344" s="3"/>
      <c r="C344" s="3"/>
      <c r="D344" s="3"/>
    </row>
    <row r="356" ht="12.75">
      <c r="A356" s="2"/>
    </row>
    <row r="357" spans="1:4" ht="12.75">
      <c r="A357" s="2"/>
      <c r="B357" s="3"/>
      <c r="C357" s="3"/>
      <c r="D357" s="3"/>
    </row>
    <row r="369" ht="12.75">
      <c r="A369" s="2"/>
    </row>
    <row r="370" spans="1:5" ht="12.75">
      <c r="A370" s="2"/>
      <c r="B370" s="3"/>
      <c r="C370" s="3"/>
      <c r="D370" s="3"/>
      <c r="E370" s="3"/>
    </row>
  </sheetData>
  <mergeCells count="1">
    <mergeCell ref="J29:M2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Rohan</dc:creator>
  <cp:keywords/>
  <dc:description/>
  <cp:lastModifiedBy>Maira Tariq</cp:lastModifiedBy>
  <dcterms:created xsi:type="dcterms:W3CDTF">2007-10-17T18:05:45Z</dcterms:created>
  <dcterms:modified xsi:type="dcterms:W3CDTF">2007-10-27T01:05:54Z</dcterms:modified>
  <cp:category/>
  <cp:version/>
  <cp:contentType/>
  <cp:contentStatus/>
</cp:coreProperties>
</file>