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" sheetId="1" r:id="rId1"/>
    <sheet name="Data - 4oC " sheetId="2" r:id="rId2"/>
    <sheet name="Data-25oC" sheetId="3" r:id="rId3"/>
    <sheet name="Data - 37oC 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<sst xmlns="http://schemas.openxmlformats.org/spreadsheetml/2006/main" count="221" uniqueCount="51">
  <si>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</si>
  <si>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</si>
  <si>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</si>
  <si>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</si>
  <si>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</si>
  <si>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</si>
  <si>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</si>
  <si>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</si>
  <si>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</si>
  <si>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Number</t>
  </si>
  <si>
    <t>Name</t>
  </si>
  <si>
    <t xml:space="preserve">D06     </t>
  </si>
  <si>
    <t xml:space="preserve">C05     </t>
  </si>
  <si>
    <t xml:space="preserve">E08     </t>
  </si>
  <si>
    <t xml:space="preserve">F05     </t>
  </si>
  <si>
    <t>control</t>
  </si>
  <si>
    <t>sample 1</t>
  </si>
  <si>
    <t>sample 2</t>
  </si>
  <si>
    <t>sample 3</t>
  </si>
  <si>
    <t>Time</t>
  </si>
  <si>
    <t>Standard Deivation ( sample)</t>
  </si>
  <si>
    <t>Standard Dievation contro)</t>
  </si>
  <si>
    <t>Time(minutes)</t>
  </si>
  <si>
    <t>Average Fluorescence of Samples (au)</t>
  </si>
  <si>
    <t>Control Fluorescence (au)</t>
  </si>
  <si>
    <t>Graph 1.3</t>
  </si>
  <si>
    <t>Graph 1.1</t>
  </si>
  <si>
    <t>Average of samples</t>
  </si>
  <si>
    <t xml:space="preserve">D04     </t>
  </si>
  <si>
    <t xml:space="preserve">D08     </t>
  </si>
  <si>
    <t xml:space="preserve">E07     </t>
  </si>
  <si>
    <t xml:space="preserve">C08     </t>
  </si>
  <si>
    <t xml:space="preserve">D07     </t>
  </si>
  <si>
    <t xml:space="preserve">D09     </t>
  </si>
  <si>
    <t xml:space="preserve">F04     </t>
  </si>
  <si>
    <t>Graph 1.2</t>
  </si>
  <si>
    <t>Temperature-</t>
  </si>
  <si>
    <t>4oC</t>
  </si>
  <si>
    <t>37oC</t>
  </si>
  <si>
    <t>Average Fluoresence (au)</t>
  </si>
  <si>
    <t>Standard Deivation of average</t>
  </si>
  <si>
    <t>Standard Deivation of avrage</t>
  </si>
  <si>
    <t xml:space="preserve">25oC ( excluding anomoily) </t>
  </si>
  <si>
    <t>Average Excluding Sample 2</t>
  </si>
  <si>
    <t>Standard Deivation ( Average exc.sample2)</t>
  </si>
  <si>
    <t>Average Fluoresence(exc.sample 1) (au)</t>
  </si>
  <si>
    <t>Standard Deivation of average (exc.sample1)</t>
  </si>
  <si>
    <t xml:space="preserve">25oC </t>
  </si>
  <si>
    <t>Molecules GFP</t>
  </si>
  <si>
    <t>Molecules of GFP</t>
  </si>
  <si>
    <t>Molecules of GFP(excluding sample 1)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</si>
</sst>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11.75"/>
      <name val="Arial"/>
      <family val="0"/>
    </font>
    <font>
      <b/>
      <u val="single"/>
      <sz val="10"/>
      <name val="Arial"/>
      <family val="2"/>
    </font>
    <font>
      <b/>
      <sz val="12.75"/>
      <name val="Arial"/>
      <family val="2"/>
    </font>
    <font>
      <b/>
      <sz val="13.25"/>
      <name val="Arial"/>
      <family val="2"/>
    </font>
    <font>
      <b/>
      <sz val="11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 vertical="justify"/>
    </xf>
    <xf numFmtId="0" fontId="6" fillId="3" borderId="0" xfId="0" applyFont="1" applyFill="1" applyAlignment="1">
      <alignment horizontal="left" vertical="justify"/>
    </xf>
    <xf numFmtId="0" fontId="6" fillId="4" borderId="0" xfId="0" applyFont="1" applyFill="1" applyAlignment="1">
      <alignment horizontal="left" vertical="justify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pT7 In Vitro:
Molecules of GFPmut3b Synthesized vs Time 
at 4</a:t>
            </a:r>
            <a:r>
              <a:rPr lang="en-US" cap="none" sz="1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C, 25</a:t>
            </a:r>
            <a:r>
              <a:rPr lang="en-US" cap="none" sz="1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and 37</a:t>
            </a:r>
            <a:r>
              <a:rPr lang="en-US" cap="none" sz="1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925"/>
          <c:w val="0.893"/>
          <c:h val="0.682"/>
        </c:manualLayout>
      </c:layout>
      <c:scatterChart>
        <c:scatterStyle val="lineMarker"/>
        <c:varyColors val="0"/>
        <c:ser>
          <c:idx val="0"/>
          <c:order val="0"/>
          <c:tx>
            <c:v>4oC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Summary!$G$19:$G$26</c:f>
                <c:numCache>
                  <c:ptCount val="8"/>
                  <c:pt idx="0">
                    <c:v>410217976055.1549</c:v>
                  </c:pt>
                  <c:pt idx="1">
                    <c:v>3321312947761.7275</c:v>
                  </c:pt>
                  <c:pt idx="2">
                    <c:v>5007280759659.9375</c:v>
                  </c:pt>
                  <c:pt idx="3">
                    <c:v>5276294954508.294</c:v>
                  </c:pt>
                  <c:pt idx="4">
                    <c:v>5603785297376.311</c:v>
                  </c:pt>
                  <c:pt idx="5">
                    <c:v>6014689640976.725</c:v>
                  </c:pt>
                  <c:pt idx="6">
                    <c:v>6849362721959.591</c:v>
                  </c:pt>
                  <c:pt idx="7">
                    <c:v>7631412306243.11</c:v>
                  </c:pt>
                </c:numCache>
              </c:numRef>
            </c:plus>
            <c:minus>
              <c:numRef>
                <c:f>Summary!$G$19:$G$26</c:f>
                <c:numCache>
                  <c:ptCount val="8"/>
                  <c:pt idx="0">
                    <c:v>410217976055.1549</c:v>
                  </c:pt>
                  <c:pt idx="1">
                    <c:v>3321312947761.7275</c:v>
                  </c:pt>
                  <c:pt idx="2">
                    <c:v>5007280759659.9375</c:v>
                  </c:pt>
                  <c:pt idx="3">
                    <c:v>5276294954508.294</c:v>
                  </c:pt>
                  <c:pt idx="4">
                    <c:v>5603785297376.311</c:v>
                  </c:pt>
                  <c:pt idx="5">
                    <c:v>6014689640976.725</c:v>
                  </c:pt>
                  <c:pt idx="6">
                    <c:v>6849362721959.591</c:v>
                  </c:pt>
                  <c:pt idx="7">
                    <c:v>7631412306243.11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numRef>
              <c:f>Summary!$E$6:$E$13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</c:numCache>
            </c:numRef>
          </c:xVal>
          <c:yVal>
            <c:numRef>
              <c:f>Summary!$F$19:$F$26</c:f>
              <c:numCache>
                <c:ptCount val="8"/>
                <c:pt idx="0">
                  <c:v>2038333333333.3333</c:v>
                </c:pt>
                <c:pt idx="1">
                  <c:v>4591666666666.667</c:v>
                </c:pt>
                <c:pt idx="2">
                  <c:v>7183333333333.333</c:v>
                </c:pt>
                <c:pt idx="3">
                  <c:v>8492083333333.333</c:v>
                </c:pt>
                <c:pt idx="4">
                  <c:v>9288750000000</c:v>
                </c:pt>
                <c:pt idx="5">
                  <c:v>9808750000000</c:v>
                </c:pt>
                <c:pt idx="6">
                  <c:v>10533333333333.334</c:v>
                </c:pt>
                <c:pt idx="7">
                  <c:v>11429166666666.666</c:v>
                </c:pt>
              </c:numCache>
            </c:numRef>
          </c:yVal>
          <c:smooth val="0"/>
        </c:ser>
        <c:ser>
          <c:idx val="2"/>
          <c:order val="1"/>
          <c:tx>
            <c:v>37oC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Summary!$M$19:$M$26</c:f>
                <c:numCache>
                  <c:ptCount val="8"/>
                  <c:pt idx="0">
                    <c:v>204370800855.75827</c:v>
                  </c:pt>
                  <c:pt idx="1">
                    <c:v>1424396403265.7354</c:v>
                  </c:pt>
                  <c:pt idx="2">
                    <c:v>4511276506677.123</c:v>
                  </c:pt>
                  <c:pt idx="3">
                    <c:v>11833946828420.293</c:v>
                  </c:pt>
                  <c:pt idx="4">
                    <c:v>8271516695683.425</c:v>
                  </c:pt>
                  <c:pt idx="5">
                    <c:v>17202958959716.7</c:v>
                  </c:pt>
                  <c:pt idx="6">
                    <c:v>15026942747389.885</c:v>
                  </c:pt>
                  <c:pt idx="7">
                    <c:v>17093046477406.768</c:v>
                  </c:pt>
                </c:numCache>
              </c:numRef>
            </c:plus>
            <c:minus>
              <c:numRef>
                <c:f>Summary!$M$19:$M$26</c:f>
                <c:numCache>
                  <c:ptCount val="8"/>
                  <c:pt idx="0">
                    <c:v>204370800855.75827</c:v>
                  </c:pt>
                  <c:pt idx="1">
                    <c:v>1424396403265.7354</c:v>
                  </c:pt>
                  <c:pt idx="2">
                    <c:v>4511276506677.123</c:v>
                  </c:pt>
                  <c:pt idx="3">
                    <c:v>11833946828420.293</c:v>
                  </c:pt>
                  <c:pt idx="4">
                    <c:v>8271516695683.425</c:v>
                  </c:pt>
                  <c:pt idx="5">
                    <c:v>17202958959716.7</c:v>
                  </c:pt>
                  <c:pt idx="6">
                    <c:v>15026942747389.885</c:v>
                  </c:pt>
                  <c:pt idx="7">
                    <c:v>17093046477406.768</c:v>
                  </c:pt>
                </c:numCache>
              </c:numRef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Summary!$E$6:$E$13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</c:numCache>
            </c:numRef>
          </c:xVal>
          <c:yVal>
            <c:numRef>
              <c:f>Summary!$L$19:$L$26</c:f>
              <c:numCache>
                <c:ptCount val="8"/>
                <c:pt idx="0">
                  <c:v>1944166666666.6665</c:v>
                </c:pt>
                <c:pt idx="1">
                  <c:v>5413750000000</c:v>
                </c:pt>
                <c:pt idx="2">
                  <c:v>17159583333333.33</c:v>
                </c:pt>
                <c:pt idx="3">
                  <c:v>29832083333333.332</c:v>
                </c:pt>
                <c:pt idx="4">
                  <c:v>31409583333333.332</c:v>
                </c:pt>
                <c:pt idx="5">
                  <c:v>39871666666666.664</c:v>
                </c:pt>
                <c:pt idx="6">
                  <c:v>38180833333333.336</c:v>
                </c:pt>
                <c:pt idx="7">
                  <c:v>41966666666666.664</c:v>
                </c:pt>
              </c:numCache>
            </c:numRef>
          </c:yVal>
          <c:smooth val="0"/>
        </c:ser>
        <c:ser>
          <c:idx val="3"/>
          <c:order val="2"/>
          <c:tx>
            <c:v>25oC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Summary!$K$19:$K$26</c:f>
                <c:numCache>
                  <c:ptCount val="8"/>
                  <c:pt idx="0">
                    <c:v>93417266681.73134</c:v>
                  </c:pt>
                  <c:pt idx="1">
                    <c:v>7509251169390.993</c:v>
                  </c:pt>
                  <c:pt idx="2">
                    <c:v>10084553406607.268</c:v>
                  </c:pt>
                  <c:pt idx="3">
                    <c:v>4571258618492.599</c:v>
                  </c:pt>
                  <c:pt idx="4">
                    <c:v>675692435844.255</c:v>
                  </c:pt>
                  <c:pt idx="5">
                    <c:v>2461033101884.537</c:v>
                  </c:pt>
                  <c:pt idx="6">
                    <c:v>1937357252805.9968</c:v>
                  </c:pt>
                  <c:pt idx="7">
                    <c:v>4171166278752.2627</c:v>
                  </c:pt>
                </c:numCache>
              </c:numRef>
            </c:plus>
            <c:minus>
              <c:numRef>
                <c:f>Summary!$K$19:$K$26</c:f>
                <c:numCache>
                  <c:ptCount val="8"/>
                  <c:pt idx="0">
                    <c:v>93417266681.73134</c:v>
                  </c:pt>
                  <c:pt idx="1">
                    <c:v>7509251169390.993</c:v>
                  </c:pt>
                  <c:pt idx="2">
                    <c:v>10084553406607.268</c:v>
                  </c:pt>
                  <c:pt idx="3">
                    <c:v>4571258618492.599</c:v>
                  </c:pt>
                  <c:pt idx="4">
                    <c:v>675692435844.255</c:v>
                  </c:pt>
                  <c:pt idx="5">
                    <c:v>2461033101884.537</c:v>
                  </c:pt>
                  <c:pt idx="6">
                    <c:v>1937357252805.9968</c:v>
                  </c:pt>
                  <c:pt idx="7">
                    <c:v>4171166278752.2627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Summary!$E$6:$E$13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</c:numCache>
            </c:numRef>
          </c:xVal>
          <c:yVal>
            <c:numRef>
              <c:f>Summary!$J$19:$J$26</c:f>
              <c:numCache>
                <c:ptCount val="8"/>
                <c:pt idx="0">
                  <c:v>1873750000000</c:v>
                </c:pt>
                <c:pt idx="1">
                  <c:v>18394375000000</c:v>
                </c:pt>
                <c:pt idx="2">
                  <c:v>50494375000000</c:v>
                </c:pt>
                <c:pt idx="3">
                  <c:v>62681250000000</c:v>
                </c:pt>
                <c:pt idx="4">
                  <c:v>70624375000000</c:v>
                </c:pt>
                <c:pt idx="5">
                  <c:v>88308750000000</c:v>
                </c:pt>
                <c:pt idx="6">
                  <c:v>81835625000000</c:v>
                </c:pt>
                <c:pt idx="7">
                  <c:v>83341875000000</c:v>
                </c:pt>
              </c:numCache>
            </c:numRef>
          </c:yVal>
          <c:smooth val="0"/>
        </c:ser>
        <c:axId val="50426226"/>
        <c:axId val="51182851"/>
      </c:scatterChart>
      <c:valAx>
        <c:axId val="50426226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crossBetween val="midCat"/>
        <c:dispUnits/>
      </c:val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Molecules of GFPmut3b synthesized</a:t>
                </a:r>
              </a:p>
            </c:rich>
          </c:tx>
          <c:layout>
            <c:manualLayout>
              <c:xMode val="factor"/>
              <c:yMode val="factor"/>
              <c:x val="0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5"/>
          <c:y val="0.9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0"/>
  <sheetViews>
    <sheetView zoomScale="85" zoomScaleNormal="85" workbookViewId="0" topLeftCell="G1">
      <selection activeCell="J24" sqref="J2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10" max="10" width="26.00390625" style="0" customWidth="1"/>
    <col min="11" max="11" width="20.57421875" style="0" customWidth="1"/>
    <col min="12" max="12" width="22.7109375" style="0" customWidth="1"/>
    <col min="13" max="13" width="27.42187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H3" s="2" t="s">
        <v>9</v>
      </c>
      <c r="I3" s="2" t="s">
        <v>5</v>
      </c>
      <c r="J3" s="2" t="s">
        <v>10</v>
      </c>
      <c r="K3" s="2" t="s">
        <v>6</v>
      </c>
    </row>
    <row r="4" spans="1:10" ht="12.75">
      <c r="A4" s="2"/>
      <c r="H4">
        <v>1</v>
      </c>
      <c r="I4" t="s">
        <v>12</v>
      </c>
      <c r="J4" t="s">
        <v>16</v>
      </c>
    </row>
    <row r="5" spans="1:10" ht="12.75">
      <c r="A5" s="2">
        <v>1001</v>
      </c>
      <c r="H5">
        <v>2</v>
      </c>
      <c r="I5" t="s">
        <v>11</v>
      </c>
      <c r="J5" t="s">
        <v>17</v>
      </c>
    </row>
    <row r="6" spans="1:10" ht="12.75">
      <c r="A6" s="2" t="s">
        <v>8</v>
      </c>
      <c r="B6" s="1"/>
      <c r="C6" s="1"/>
      <c r="D6" s="1"/>
      <c r="E6" s="1"/>
      <c r="H6">
        <v>3</v>
      </c>
      <c r="I6" t="s">
        <v>13</v>
      </c>
      <c r="J6" t="s">
        <v>18</v>
      </c>
    </row>
    <row r="7" spans="1:10" ht="12.75">
      <c r="A7" t="s">
        <v>12</v>
      </c>
      <c r="B7">
        <v>4830</v>
      </c>
      <c r="C7">
        <v>5420</v>
      </c>
      <c r="D7">
        <v>5210</v>
      </c>
      <c r="E7">
        <v>5140</v>
      </c>
      <c r="F7">
        <f aca="true" t="shared" si="0" ref="F7:F17">AVERAGE(B7:E7)</f>
        <v>5150</v>
      </c>
      <c r="G7">
        <f>AVERAGE(F7:F9)</f>
        <v>4076.6666666666665</v>
      </c>
      <c r="H7">
        <v>4</v>
      </c>
      <c r="I7" t="s">
        <v>14</v>
      </c>
      <c r="J7" t="s">
        <v>15</v>
      </c>
    </row>
    <row r="8" spans="1:6" ht="12.75">
      <c r="A8" t="s">
        <v>11</v>
      </c>
      <c r="B8">
        <v>3260</v>
      </c>
      <c r="C8">
        <v>3350</v>
      </c>
      <c r="D8">
        <v>3360</v>
      </c>
      <c r="E8">
        <v>3420</v>
      </c>
      <c r="F8">
        <f t="shared" si="0"/>
        <v>3347.5</v>
      </c>
    </row>
    <row r="9" spans="1:6" ht="12.75">
      <c r="A9" t="s">
        <v>13</v>
      </c>
      <c r="B9">
        <v>3780</v>
      </c>
      <c r="C9">
        <v>3730</v>
      </c>
      <c r="D9">
        <v>3700</v>
      </c>
      <c r="E9">
        <v>3720</v>
      </c>
      <c r="F9">
        <f t="shared" si="0"/>
        <v>3732.5</v>
      </c>
    </row>
    <row r="10" spans="1:6" ht="12.75">
      <c r="A10" t="s">
        <v>14</v>
      </c>
      <c r="B10">
        <v>3270</v>
      </c>
      <c r="C10">
        <v>3130</v>
      </c>
      <c r="D10">
        <v>3260</v>
      </c>
      <c r="E10">
        <v>3170</v>
      </c>
      <c r="F10">
        <f t="shared" si="0"/>
        <v>3207.5</v>
      </c>
    </row>
    <row r="11" ht="20.25">
      <c r="I11" s="5" t="s">
        <v>26</v>
      </c>
    </row>
    <row r="12" ht="12.75">
      <c r="A12" s="2">
        <v>1031</v>
      </c>
    </row>
    <row r="13" ht="12.75">
      <c r="A13" s="2" t="s">
        <v>8</v>
      </c>
    </row>
    <row r="14" spans="1:13" ht="12.75">
      <c r="A14" t="s">
        <v>12</v>
      </c>
      <c r="B14">
        <v>19030</v>
      </c>
      <c r="C14">
        <v>18060</v>
      </c>
      <c r="D14">
        <v>17790</v>
      </c>
      <c r="E14">
        <v>17790</v>
      </c>
      <c r="F14">
        <f t="shared" si="0"/>
        <v>18167.5</v>
      </c>
      <c r="G14">
        <f>AVERAGE(F14:F16)</f>
        <v>9183.333333333334</v>
      </c>
      <c r="I14" s="3" t="s">
        <v>22</v>
      </c>
      <c r="J14" s="4" t="s">
        <v>23</v>
      </c>
      <c r="K14" s="4" t="s">
        <v>24</v>
      </c>
      <c r="L14" s="4" t="s">
        <v>20</v>
      </c>
      <c r="M14" s="4" t="s">
        <v>21</v>
      </c>
    </row>
    <row r="15" spans="1:13" ht="12.75">
      <c r="A15" t="s">
        <v>11</v>
      </c>
      <c r="B15">
        <v>4700</v>
      </c>
      <c r="C15">
        <v>4660</v>
      </c>
      <c r="D15">
        <v>4630</v>
      </c>
      <c r="E15">
        <v>4730</v>
      </c>
      <c r="F15">
        <f t="shared" si="0"/>
        <v>4680</v>
      </c>
      <c r="I15" s="3">
        <v>0</v>
      </c>
      <c r="J15">
        <f>G7</f>
        <v>4076.6666666666665</v>
      </c>
      <c r="K15">
        <f>F10</f>
        <v>3207.5</v>
      </c>
      <c r="L15">
        <f>STDEV(B7:E9)</f>
        <v>820.4359521103098</v>
      </c>
      <c r="M15">
        <f>STDEV(B10:E10)</f>
        <v>68.49574196011505</v>
      </c>
    </row>
    <row r="16" spans="1:13" ht="12.75">
      <c r="A16" t="s">
        <v>13</v>
      </c>
      <c r="B16">
        <v>4670</v>
      </c>
      <c r="C16">
        <v>4700</v>
      </c>
      <c r="D16">
        <v>4600</v>
      </c>
      <c r="E16">
        <v>4840</v>
      </c>
      <c r="F16">
        <f t="shared" si="0"/>
        <v>4702.5</v>
      </c>
      <c r="I16" s="3">
        <v>30</v>
      </c>
      <c r="J16">
        <f>G14</f>
        <v>9183.333333333334</v>
      </c>
      <c r="K16">
        <f>F17</f>
        <v>1167.5</v>
      </c>
      <c r="L16">
        <f>STDEV(B14:E16)</f>
        <v>6642.625895523455</v>
      </c>
      <c r="M16">
        <f>STDEV(B17:E17)</f>
        <v>45.73474244670748</v>
      </c>
    </row>
    <row r="17" spans="1:13" ht="12.75">
      <c r="A17" t="s">
        <v>14</v>
      </c>
      <c r="B17">
        <v>1190</v>
      </c>
      <c r="C17">
        <v>1140</v>
      </c>
      <c r="D17">
        <v>1120</v>
      </c>
      <c r="E17">
        <v>1220</v>
      </c>
      <c r="F17">
        <f t="shared" si="0"/>
        <v>1167.5</v>
      </c>
      <c r="I17" s="3">
        <v>60</v>
      </c>
      <c r="J17">
        <f>G21</f>
        <v>14366.666666666666</v>
      </c>
      <c r="K17">
        <f>F24</f>
        <v>1555</v>
      </c>
      <c r="L17">
        <f>STDEV(B21:E23)</f>
        <v>10014.561519319876</v>
      </c>
      <c r="M17">
        <f>STDEV(B24:E24)</f>
        <v>70.47458170621992</v>
      </c>
    </row>
    <row r="18" spans="1:13" ht="12.75">
      <c r="A18" s="2"/>
      <c r="I18" s="3">
        <v>120</v>
      </c>
      <c r="J18">
        <f>G28</f>
        <v>16984.166666666668</v>
      </c>
      <c r="K18">
        <f>F31</f>
        <v>2157.5</v>
      </c>
      <c r="L18">
        <f>STDEV(B28:E30)</f>
        <v>10552.58990901659</v>
      </c>
      <c r="M18">
        <f>STDEV(B31:E31)</f>
        <v>112.65729744080792</v>
      </c>
    </row>
    <row r="19" spans="1:13" ht="12.75">
      <c r="A19" s="2">
        <v>1131</v>
      </c>
      <c r="B19" s="1"/>
      <c r="C19" s="1"/>
      <c r="D19" s="1"/>
      <c r="I19" s="3">
        <v>180</v>
      </c>
      <c r="J19">
        <f>G35</f>
        <v>18577.5</v>
      </c>
      <c r="K19">
        <f>F38</f>
        <v>2392.5</v>
      </c>
      <c r="L19">
        <f>STDEV(B35:E37)</f>
        <v>11207.570594752622</v>
      </c>
      <c r="M19">
        <f>STDEV(B38:E38)</f>
        <v>78.04912982645398</v>
      </c>
    </row>
    <row r="20" spans="1:13" ht="12.75">
      <c r="A20" s="2" t="s">
        <v>8</v>
      </c>
      <c r="I20" s="3">
        <v>240</v>
      </c>
      <c r="J20">
        <f>G42</f>
        <v>19617.5</v>
      </c>
      <c r="K20">
        <f>F45</f>
        <v>2482.5</v>
      </c>
      <c r="L20">
        <f>STDEV(B42:E44)</f>
        <v>12029.37928195345</v>
      </c>
      <c r="M20">
        <f>STDEV(B45:E45)</f>
        <v>97.76672917374977</v>
      </c>
    </row>
    <row r="21" spans="1:13" ht="12.75">
      <c r="A21" t="s">
        <v>12</v>
      </c>
      <c r="B21">
        <v>30660</v>
      </c>
      <c r="C21">
        <v>27380</v>
      </c>
      <c r="D21">
        <v>26730</v>
      </c>
      <c r="E21">
        <v>26150</v>
      </c>
      <c r="F21">
        <f>AVERAGE(B21:E21)</f>
        <v>27730</v>
      </c>
      <c r="G21">
        <f>AVERAGE(F21:F23)</f>
        <v>14366.666666666666</v>
      </c>
      <c r="I21" s="3">
        <v>300</v>
      </c>
      <c r="J21">
        <f>G49</f>
        <v>21066.666666666668</v>
      </c>
      <c r="K21">
        <f>F52</f>
        <v>2712.5</v>
      </c>
      <c r="L21">
        <f>STDEV(B49:E51)</f>
        <v>13698.725443919182</v>
      </c>
      <c r="M21">
        <f>STDEV(B52:E52)</f>
        <v>101.447851956888</v>
      </c>
    </row>
    <row r="22" spans="1:13" ht="12.75">
      <c r="A22" t="s">
        <v>11</v>
      </c>
      <c r="B22">
        <v>6300</v>
      </c>
      <c r="C22">
        <v>6130</v>
      </c>
      <c r="D22">
        <v>6100</v>
      </c>
      <c r="E22">
        <v>5990</v>
      </c>
      <c r="F22">
        <f>AVERAGE(B22:E22)</f>
        <v>6130</v>
      </c>
      <c r="I22" s="3">
        <v>360</v>
      </c>
      <c r="J22">
        <f>G56</f>
        <v>22858.333333333332</v>
      </c>
      <c r="K22">
        <f>F59</f>
        <v>2972.5</v>
      </c>
      <c r="L22">
        <f>STDEV(B56:E58)</f>
        <v>15262.824612486222</v>
      </c>
      <c r="M22">
        <f>STDEV(B35:E35)</f>
        <v>871.4929718592113</v>
      </c>
    </row>
    <row r="23" spans="1:6" ht="12.75">
      <c r="A23" t="s">
        <v>13</v>
      </c>
      <c r="B23">
        <v>9250</v>
      </c>
      <c r="C23">
        <v>8990</v>
      </c>
      <c r="D23">
        <v>9210</v>
      </c>
      <c r="E23">
        <v>9510</v>
      </c>
      <c r="F23">
        <f>AVERAGE(B23:E23)</f>
        <v>9240</v>
      </c>
    </row>
    <row r="24" spans="1:6" ht="12.75">
      <c r="A24" t="s">
        <v>14</v>
      </c>
      <c r="B24">
        <v>1540</v>
      </c>
      <c r="C24">
        <v>1480</v>
      </c>
      <c r="D24">
        <v>1550</v>
      </c>
      <c r="E24">
        <v>1650</v>
      </c>
      <c r="F24">
        <f>AVERAGE(B24:E24)</f>
        <v>1555</v>
      </c>
    </row>
    <row r="26" ht="12.75">
      <c r="A26" s="2">
        <v>1231</v>
      </c>
    </row>
    <row r="27" ht="12.75">
      <c r="A27" s="2" t="s">
        <v>8</v>
      </c>
    </row>
    <row r="28" spans="1:7" ht="12.75">
      <c r="A28" t="s">
        <v>12</v>
      </c>
      <c r="B28">
        <v>32600</v>
      </c>
      <c r="C28">
        <v>30640</v>
      </c>
      <c r="D28">
        <v>30470</v>
      </c>
      <c r="E28">
        <v>30160</v>
      </c>
      <c r="F28">
        <f>AVERAGE(B28:E28)</f>
        <v>30967.5</v>
      </c>
      <c r="G28">
        <f>AVERAGE(F28:F30)</f>
        <v>16984.166666666668</v>
      </c>
    </row>
    <row r="29" spans="1:6" ht="12.75">
      <c r="A29" t="s">
        <v>11</v>
      </c>
      <c r="B29">
        <v>7430</v>
      </c>
      <c r="C29">
        <v>7390</v>
      </c>
      <c r="D29">
        <v>7620</v>
      </c>
      <c r="E29">
        <v>7780</v>
      </c>
      <c r="F29">
        <f>AVERAGE(B29:E29)</f>
        <v>7555</v>
      </c>
    </row>
    <row r="30" spans="1:6" ht="12.75">
      <c r="A30" t="s">
        <v>13</v>
      </c>
      <c r="B30">
        <v>12150</v>
      </c>
      <c r="C30">
        <v>12140</v>
      </c>
      <c r="D30">
        <v>12490</v>
      </c>
      <c r="E30">
        <v>12940</v>
      </c>
      <c r="F30">
        <f>AVERAGE(B30:E30)</f>
        <v>12430</v>
      </c>
    </row>
    <row r="31" spans="1:6" ht="12.75">
      <c r="A31" s="2" t="s">
        <v>14</v>
      </c>
      <c r="B31">
        <v>2060</v>
      </c>
      <c r="C31">
        <v>2120</v>
      </c>
      <c r="D31">
        <v>2130</v>
      </c>
      <c r="E31">
        <v>2320</v>
      </c>
      <c r="F31">
        <f>AVERAGE(B31:E31)</f>
        <v>2157.5</v>
      </c>
    </row>
    <row r="32" spans="1:4" ht="12.75">
      <c r="A32" s="2"/>
      <c r="B32" s="1"/>
      <c r="C32" s="1"/>
      <c r="D32" s="1"/>
    </row>
    <row r="33" ht="12.75">
      <c r="A33" s="2">
        <v>1331</v>
      </c>
    </row>
    <row r="34" ht="12.75">
      <c r="A34" s="2" t="s">
        <v>8</v>
      </c>
    </row>
    <row r="35" spans="1:7" ht="12.75">
      <c r="A35" t="s">
        <v>12</v>
      </c>
      <c r="B35">
        <v>34360</v>
      </c>
      <c r="C35">
        <v>33570</v>
      </c>
      <c r="D35">
        <v>33090</v>
      </c>
      <c r="E35">
        <v>32280</v>
      </c>
      <c r="F35">
        <f>AVERAGE(B35:E35)</f>
        <v>33325</v>
      </c>
      <c r="G35">
        <f>AVERAGE(F35:F37)</f>
        <v>18577.5</v>
      </c>
    </row>
    <row r="36" spans="1:6" ht="12.75">
      <c r="A36" t="s">
        <v>11</v>
      </c>
      <c r="B36">
        <v>8130</v>
      </c>
      <c r="C36">
        <v>8250</v>
      </c>
      <c r="D36">
        <v>8210</v>
      </c>
      <c r="E36">
        <v>8040</v>
      </c>
      <c r="F36">
        <f>AVERAGE(B36:E36)</f>
        <v>8157.5</v>
      </c>
    </row>
    <row r="37" spans="1:6" ht="12.75">
      <c r="A37" t="s">
        <v>13</v>
      </c>
      <c r="B37">
        <v>13990</v>
      </c>
      <c r="C37">
        <v>14030</v>
      </c>
      <c r="D37">
        <v>14510</v>
      </c>
      <c r="E37">
        <v>14470</v>
      </c>
      <c r="F37">
        <f>AVERAGE(B37:E37)</f>
        <v>14250</v>
      </c>
    </row>
    <row r="38" spans="1:6" ht="12.75">
      <c r="A38" t="s">
        <v>14</v>
      </c>
      <c r="B38">
        <v>2330</v>
      </c>
      <c r="C38">
        <v>2340</v>
      </c>
      <c r="D38">
        <v>2400</v>
      </c>
      <c r="E38">
        <v>2500</v>
      </c>
      <c r="F38">
        <f>AVERAGE(B38:E38)</f>
        <v>2392.5</v>
      </c>
    </row>
    <row r="40" ht="12.75">
      <c r="A40" s="2">
        <v>1431</v>
      </c>
    </row>
    <row r="41" ht="12.75">
      <c r="A41" s="2" t="s">
        <v>8</v>
      </c>
    </row>
    <row r="42" spans="1:7" ht="12.75">
      <c r="A42" t="s">
        <v>12</v>
      </c>
      <c r="B42">
        <v>36040</v>
      </c>
      <c r="C42">
        <v>35570</v>
      </c>
      <c r="D42">
        <v>35250</v>
      </c>
      <c r="E42">
        <v>35040</v>
      </c>
      <c r="F42">
        <f aca="true" t="shared" si="1" ref="F42:F59">AVERAGE(B42:E42)</f>
        <v>35475</v>
      </c>
      <c r="G42">
        <f>AVERAGE(F42:F44)</f>
        <v>19617.5</v>
      </c>
    </row>
    <row r="43" spans="1:6" ht="12.75">
      <c r="A43" s="2" t="s">
        <v>11</v>
      </c>
      <c r="B43">
        <v>8600</v>
      </c>
      <c r="C43">
        <v>8440</v>
      </c>
      <c r="D43">
        <v>8540</v>
      </c>
      <c r="E43">
        <v>8350</v>
      </c>
      <c r="F43">
        <f t="shared" si="1"/>
        <v>8482.5</v>
      </c>
    </row>
    <row r="44" spans="1:6" ht="12.75">
      <c r="A44" s="2" t="s">
        <v>13</v>
      </c>
      <c r="B44">
        <v>14750</v>
      </c>
      <c r="C44">
        <v>14700</v>
      </c>
      <c r="D44">
        <v>15210</v>
      </c>
      <c r="E44">
        <v>14920</v>
      </c>
      <c r="F44">
        <f t="shared" si="1"/>
        <v>14895</v>
      </c>
    </row>
    <row r="45" spans="1:6" ht="12.75">
      <c r="A45" s="2" t="s">
        <v>14</v>
      </c>
      <c r="B45" s="1">
        <v>2390</v>
      </c>
      <c r="C45" s="1">
        <v>2410</v>
      </c>
      <c r="D45" s="1">
        <v>2540</v>
      </c>
      <c r="E45" s="1">
        <v>2590</v>
      </c>
      <c r="F45">
        <f t="shared" si="1"/>
        <v>2482.5</v>
      </c>
    </row>
    <row r="47" ht="12.75">
      <c r="A47" s="2">
        <v>1531</v>
      </c>
    </row>
    <row r="48" ht="12.75">
      <c r="A48" s="2" t="s">
        <v>8</v>
      </c>
    </row>
    <row r="49" spans="1:7" ht="12.75">
      <c r="A49" t="s">
        <v>12</v>
      </c>
      <c r="B49">
        <v>39840</v>
      </c>
      <c r="C49">
        <v>39330</v>
      </c>
      <c r="D49">
        <v>39000</v>
      </c>
      <c r="E49">
        <v>38760</v>
      </c>
      <c r="F49">
        <f t="shared" si="1"/>
        <v>39232.5</v>
      </c>
      <c r="G49">
        <f>AVERAGE(F49:F51)</f>
        <v>21066.666666666668</v>
      </c>
    </row>
    <row r="50" spans="1:6" ht="12.75">
      <c r="A50" t="s">
        <v>11</v>
      </c>
      <c r="B50">
        <v>8680</v>
      </c>
      <c r="C50">
        <v>8720</v>
      </c>
      <c r="D50">
        <v>8790</v>
      </c>
      <c r="E50">
        <v>8820</v>
      </c>
      <c r="F50">
        <f t="shared" si="1"/>
        <v>8752.5</v>
      </c>
    </row>
    <row r="51" spans="1:6" ht="12.75">
      <c r="A51" t="s">
        <v>13</v>
      </c>
      <c r="B51">
        <v>15270</v>
      </c>
      <c r="C51">
        <v>15080</v>
      </c>
      <c r="D51">
        <v>15270</v>
      </c>
      <c r="E51">
        <v>15240</v>
      </c>
      <c r="F51">
        <f t="shared" si="1"/>
        <v>15215</v>
      </c>
    </row>
    <row r="52" spans="1:6" ht="12.75">
      <c r="A52" t="s">
        <v>14</v>
      </c>
      <c r="B52">
        <v>2570</v>
      </c>
      <c r="C52">
        <v>2730</v>
      </c>
      <c r="D52">
        <v>2740</v>
      </c>
      <c r="E52">
        <v>2810</v>
      </c>
      <c r="F52">
        <f t="shared" si="1"/>
        <v>2712.5</v>
      </c>
    </row>
    <row r="54" ht="12.75">
      <c r="A54" s="2">
        <v>1631</v>
      </c>
    </row>
    <row r="55" ht="12.75">
      <c r="A55" s="2" t="s">
        <v>8</v>
      </c>
    </row>
    <row r="56" spans="1:7" ht="12.75">
      <c r="A56" s="2" t="s">
        <v>12</v>
      </c>
      <c r="B56">
        <v>43540</v>
      </c>
      <c r="C56">
        <v>43050</v>
      </c>
      <c r="D56">
        <v>43150</v>
      </c>
      <c r="E56">
        <v>42760</v>
      </c>
      <c r="F56">
        <f t="shared" si="1"/>
        <v>43125</v>
      </c>
      <c r="G56">
        <f>AVERAGE(F56:F58)</f>
        <v>22858.333333333332</v>
      </c>
    </row>
    <row r="57" spans="1:6" ht="12.75">
      <c r="A57" s="2" t="s">
        <v>11</v>
      </c>
      <c r="B57">
        <v>9170</v>
      </c>
      <c r="C57">
        <v>9270</v>
      </c>
      <c r="D57">
        <v>9290</v>
      </c>
      <c r="E57">
        <v>9190</v>
      </c>
      <c r="F57">
        <f t="shared" si="1"/>
        <v>9230</v>
      </c>
    </row>
    <row r="58" spans="1:6" ht="12.75">
      <c r="A58" s="2" t="s">
        <v>13</v>
      </c>
      <c r="B58" s="1">
        <v>16310</v>
      </c>
      <c r="C58" s="1">
        <v>16280</v>
      </c>
      <c r="D58" s="1">
        <v>16140</v>
      </c>
      <c r="E58" s="1">
        <v>16150</v>
      </c>
      <c r="F58">
        <f t="shared" si="1"/>
        <v>16220</v>
      </c>
    </row>
    <row r="59" spans="1:6" ht="12.75">
      <c r="A59" t="s">
        <v>14</v>
      </c>
      <c r="B59">
        <v>2870</v>
      </c>
      <c r="C59">
        <v>2940</v>
      </c>
      <c r="D59">
        <v>2990</v>
      </c>
      <c r="E59">
        <v>3090</v>
      </c>
      <c r="F59">
        <f t="shared" si="1"/>
        <v>2972.5</v>
      </c>
    </row>
    <row r="69" ht="12.75">
      <c r="A69" s="2"/>
    </row>
    <row r="70" ht="12.75">
      <c r="A70" s="2"/>
    </row>
    <row r="71" spans="1:5" ht="12.75">
      <c r="A71" s="2"/>
      <c r="B71" s="1"/>
      <c r="C71" s="1"/>
      <c r="D71" s="1"/>
      <c r="E71" s="1"/>
    </row>
    <row r="82" ht="12.75">
      <c r="A82" s="2"/>
    </row>
    <row r="83" ht="12.75">
      <c r="A83" s="2"/>
    </row>
    <row r="84" spans="1:5" ht="12.75">
      <c r="A84" s="2"/>
      <c r="B84" s="1"/>
      <c r="C84" s="1"/>
      <c r="D84" s="1"/>
      <c r="E84" s="1"/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70"/>
  <sheetViews>
    <sheetView zoomScale="85" zoomScaleNormal="85" workbookViewId="0" topLeftCell="F4">
      <selection activeCell="O14" sqref="O14:P22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10" max="11" width="18.421875" style="0" customWidth="1"/>
    <col min="12" max="12" width="29.00390625" style="0" customWidth="1"/>
    <col min="13" max="13" width="23.7109375" style="0" customWidth="1"/>
    <col min="15" max="15" width="30.8515625" style="0" customWidth="1"/>
    <col min="16" max="16" width="32.00390625" style="0" customWidth="1"/>
  </cols>
  <sheetData>
    <row r="2" ht="12.75">
      <c r="A2" s="2" t="s">
        <v>0</v>
      </c>
    </row>
    <row r="3" spans="1:12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H3" s="2" t="s">
        <v>9</v>
      </c>
      <c r="I3" s="2" t="s">
        <v>5</v>
      </c>
      <c r="J3" s="2" t="s">
        <v>10</v>
      </c>
      <c r="K3" s="2"/>
      <c r="L3" s="2" t="s">
        <v>6</v>
      </c>
    </row>
    <row r="4" spans="1:10" ht="12.75">
      <c r="A4" s="2"/>
      <c r="H4">
        <v>1</v>
      </c>
      <c r="I4" t="s">
        <v>12</v>
      </c>
      <c r="J4" t="s">
        <v>16</v>
      </c>
    </row>
    <row r="5" spans="1:10" ht="12.75">
      <c r="A5" s="2">
        <v>957</v>
      </c>
      <c r="H5">
        <v>2</v>
      </c>
      <c r="I5" t="s">
        <v>11</v>
      </c>
      <c r="J5" t="s">
        <v>17</v>
      </c>
    </row>
    <row r="6" spans="1:10" ht="12.75">
      <c r="A6" s="2" t="s">
        <v>8</v>
      </c>
      <c r="B6" s="1"/>
      <c r="C6" s="1"/>
      <c r="D6" s="1"/>
      <c r="E6" s="1"/>
      <c r="H6">
        <v>3</v>
      </c>
      <c r="I6" t="s">
        <v>13</v>
      </c>
      <c r="J6" t="s">
        <v>18</v>
      </c>
    </row>
    <row r="7" spans="1:10" ht="12.75">
      <c r="A7" t="s">
        <v>31</v>
      </c>
      <c r="B7">
        <v>5260</v>
      </c>
      <c r="C7">
        <v>5380</v>
      </c>
      <c r="D7">
        <v>5410</v>
      </c>
      <c r="E7">
        <v>5520</v>
      </c>
      <c r="F7" s="16">
        <f aca="true" t="shared" si="0" ref="F7:F17">AVERAGE(B7:E7)</f>
        <v>5392.5</v>
      </c>
      <c r="G7">
        <f>AVERAGE(F7:F9)</f>
        <v>4295.833333333333</v>
      </c>
      <c r="H7">
        <v>4</v>
      </c>
      <c r="I7" t="s">
        <v>14</v>
      </c>
      <c r="J7" t="s">
        <v>15</v>
      </c>
    </row>
    <row r="8" spans="1:6" ht="12.75">
      <c r="A8" t="s">
        <v>32</v>
      </c>
      <c r="B8">
        <v>3560</v>
      </c>
      <c r="C8">
        <v>3610</v>
      </c>
      <c r="D8">
        <v>3650</v>
      </c>
      <c r="E8">
        <v>3520</v>
      </c>
      <c r="F8" s="16">
        <f t="shared" si="0"/>
        <v>3585</v>
      </c>
    </row>
    <row r="9" spans="1:6" ht="12.75">
      <c r="A9" t="s">
        <v>33</v>
      </c>
      <c r="B9">
        <v>3940</v>
      </c>
      <c r="C9">
        <v>4010</v>
      </c>
      <c r="D9">
        <v>3890</v>
      </c>
      <c r="E9">
        <v>3800</v>
      </c>
      <c r="F9" s="16">
        <f t="shared" si="0"/>
        <v>3910</v>
      </c>
    </row>
    <row r="10" spans="1:6" ht="12.75">
      <c r="A10" t="s">
        <v>34</v>
      </c>
      <c r="B10">
        <v>2880</v>
      </c>
      <c r="C10">
        <v>2740</v>
      </c>
      <c r="D10">
        <v>2820</v>
      </c>
      <c r="E10">
        <v>2650</v>
      </c>
      <c r="F10" s="16">
        <f t="shared" si="0"/>
        <v>2772.5</v>
      </c>
    </row>
    <row r="11" spans="6:9" ht="20.25">
      <c r="F11" s="16"/>
      <c r="I11" s="5" t="s">
        <v>35</v>
      </c>
    </row>
    <row r="12" spans="1:6" ht="12.75">
      <c r="A12" s="2">
        <v>1027</v>
      </c>
      <c r="F12" s="16"/>
    </row>
    <row r="13" spans="1:6" ht="12.75">
      <c r="A13" s="2" t="s">
        <v>8</v>
      </c>
      <c r="F13" s="16"/>
    </row>
    <row r="14" spans="1:16" ht="12.75">
      <c r="A14" t="s">
        <v>31</v>
      </c>
      <c r="B14">
        <v>65190</v>
      </c>
      <c r="C14">
        <v>63540</v>
      </c>
      <c r="D14">
        <v>64270</v>
      </c>
      <c r="E14">
        <v>65320</v>
      </c>
      <c r="F14" s="16">
        <f t="shared" si="0"/>
        <v>64580</v>
      </c>
      <c r="G14">
        <f>AVERAGE(F14:F16)</f>
        <v>46052.5</v>
      </c>
      <c r="I14" s="3" t="s">
        <v>22</v>
      </c>
      <c r="J14" s="4" t="s">
        <v>23</v>
      </c>
      <c r="K14" s="4" t="s">
        <v>24</v>
      </c>
      <c r="L14" s="4" t="s">
        <v>20</v>
      </c>
      <c r="M14" s="4" t="s">
        <v>21</v>
      </c>
      <c r="O14" s="4" t="s">
        <v>43</v>
      </c>
      <c r="P14" s="4" t="s">
        <v>44</v>
      </c>
    </row>
    <row r="15" spans="1:16" ht="12.75">
      <c r="A15" t="s">
        <v>32</v>
      </c>
      <c r="B15">
        <v>22710</v>
      </c>
      <c r="C15">
        <v>21220</v>
      </c>
      <c r="D15">
        <v>22420</v>
      </c>
      <c r="E15">
        <v>24830</v>
      </c>
      <c r="F15" s="16">
        <f t="shared" si="0"/>
        <v>22795</v>
      </c>
      <c r="I15" s="3">
        <v>0</v>
      </c>
      <c r="J15">
        <f>G7</f>
        <v>4295.833333333333</v>
      </c>
      <c r="K15">
        <f>F10</f>
        <v>2772.5</v>
      </c>
      <c r="L15">
        <f>STDEV(B7:E9)</f>
        <v>825.4305579881358</v>
      </c>
      <c r="M15">
        <f>STDEV(B10:E10)</f>
        <v>99.79144919948469</v>
      </c>
      <c r="O15" s="16">
        <f>AVERAGE(F8:F9)</f>
        <v>3747.5</v>
      </c>
      <c r="P15">
        <f>STDEV(B8:E9)</f>
        <v>186.8345333634627</v>
      </c>
    </row>
    <row r="16" spans="1:16" ht="12.75">
      <c r="A16" t="s">
        <v>33</v>
      </c>
      <c r="B16">
        <v>52410</v>
      </c>
      <c r="C16">
        <v>51390</v>
      </c>
      <c r="D16">
        <v>49700</v>
      </c>
      <c r="E16">
        <v>49630</v>
      </c>
      <c r="F16" s="16">
        <f t="shared" si="0"/>
        <v>50782.5</v>
      </c>
      <c r="I16" s="3">
        <v>30</v>
      </c>
      <c r="J16">
        <f>G14</f>
        <v>46052.5</v>
      </c>
      <c r="K16">
        <f>F17</f>
        <v>797.5</v>
      </c>
      <c r="L16">
        <f>STDEV(B14:E16)</f>
        <v>18192.393078127214</v>
      </c>
      <c r="M16">
        <f>STDEV(B17:E17)</f>
        <v>214.22340363897374</v>
      </c>
      <c r="O16" s="16">
        <f>AVERAGE(F15:F16)</f>
        <v>36788.75</v>
      </c>
      <c r="P16">
        <f>STDEV(B15:E16)</f>
        <v>15018.502338781987</v>
      </c>
    </row>
    <row r="17" spans="1:16" ht="12.75">
      <c r="A17" t="s">
        <v>34</v>
      </c>
      <c r="B17">
        <v>520</v>
      </c>
      <c r="C17">
        <v>740</v>
      </c>
      <c r="D17">
        <v>990</v>
      </c>
      <c r="E17">
        <v>940</v>
      </c>
      <c r="F17" s="16">
        <f t="shared" si="0"/>
        <v>797.5</v>
      </c>
      <c r="I17" s="3">
        <v>60</v>
      </c>
      <c r="J17">
        <f>G21</f>
        <v>127149.16666666667</v>
      </c>
      <c r="K17">
        <f>F24</f>
        <v>890</v>
      </c>
      <c r="L17">
        <f>STDEV(B21:E23)</f>
        <v>41858.75458737467</v>
      </c>
      <c r="M17">
        <f>STDEV(B24:E24)</f>
        <v>213.07275752662517</v>
      </c>
      <c r="O17" s="16">
        <f>AVERAGE(F22:F23)</f>
        <v>100988.75</v>
      </c>
      <c r="P17">
        <f>STDEV(B22:E23)</f>
        <v>20169.106813214537</v>
      </c>
    </row>
    <row r="18" spans="1:16" ht="12.75">
      <c r="A18" s="2"/>
      <c r="F18" s="16"/>
      <c r="I18" s="3">
        <v>120</v>
      </c>
      <c r="J18">
        <f>G28</f>
        <v>179984.16666666666</v>
      </c>
      <c r="K18">
        <f>F31</f>
        <v>1077.5</v>
      </c>
      <c r="L18">
        <f>STDEV(B28:E30)</f>
        <v>81013.70383048373</v>
      </c>
      <c r="M18">
        <f>STDEV(B31:E31)</f>
        <v>263.6127209879422</v>
      </c>
      <c r="O18" s="16">
        <f>AVERAGE(F29:F30)</f>
        <v>125362.5</v>
      </c>
      <c r="P18">
        <f>STDEV(B29:E30)</f>
        <v>9142.517236985197</v>
      </c>
    </row>
    <row r="19" spans="1:16" ht="12.75">
      <c r="A19" s="2">
        <v>1127</v>
      </c>
      <c r="B19" s="1"/>
      <c r="C19" s="1"/>
      <c r="D19" s="1"/>
      <c r="F19" s="16"/>
      <c r="I19" s="3">
        <v>180</v>
      </c>
      <c r="J19">
        <f>G35</f>
        <v>211595.83333333334</v>
      </c>
      <c r="K19">
        <f>F38</f>
        <v>1375</v>
      </c>
      <c r="L19">
        <f>STDEV(B35:E37)</f>
        <v>103915.77590077749</v>
      </c>
      <c r="M19" s="17">
        <f>STDEV(B38:E38)</f>
        <v>303.04015135511884</v>
      </c>
      <c r="O19" s="16">
        <f>AVERAGE(F36:F37)</f>
        <v>141248.75</v>
      </c>
      <c r="P19">
        <f>STDEV(B36:E37)</f>
        <v>1351.3848716885102</v>
      </c>
    </row>
    <row r="20" spans="1:16" ht="12.75">
      <c r="A20" s="2" t="s">
        <v>8</v>
      </c>
      <c r="F20" s="16"/>
      <c r="I20" s="3">
        <v>240</v>
      </c>
      <c r="J20">
        <f>G42</f>
        <v>210345</v>
      </c>
      <c r="K20">
        <f>F45</f>
        <v>1357.5</v>
      </c>
      <c r="L20">
        <f>STDEV(B42:E44)</f>
        <v>49974.56944195808</v>
      </c>
      <c r="M20">
        <f>STDEV(B45:E45)</f>
        <v>298.03523281652457</v>
      </c>
      <c r="O20" s="16">
        <f>AVERAGE(F43:F44)</f>
        <v>176617.5</v>
      </c>
      <c r="P20">
        <f>STDEV(B43:E44)</f>
        <v>4922.0662037690745</v>
      </c>
    </row>
    <row r="21" spans="1:16" ht="12.75">
      <c r="A21" t="s">
        <v>31</v>
      </c>
      <c r="B21">
        <v>180460</v>
      </c>
      <c r="C21">
        <v>179050</v>
      </c>
      <c r="D21">
        <v>179290</v>
      </c>
      <c r="E21">
        <v>179080</v>
      </c>
      <c r="F21" s="16">
        <f>AVERAGE(B21:E21)</f>
        <v>179470</v>
      </c>
      <c r="G21">
        <f>AVERAGE(F21:F23)</f>
        <v>127149.16666666667</v>
      </c>
      <c r="I21" s="3">
        <v>300</v>
      </c>
      <c r="J21">
        <f>G49</f>
        <v>226740.83333333334</v>
      </c>
      <c r="K21">
        <f>F52</f>
        <v>1597.5</v>
      </c>
      <c r="L21">
        <f>STDEV(B49:F51)</f>
        <v>92374.93376987125</v>
      </c>
      <c r="M21">
        <f>STDEV(B52:E52)</f>
        <v>220.81289213570238</v>
      </c>
      <c r="O21" s="16">
        <f>AVERAGE(F50:F51)</f>
        <v>163671.25</v>
      </c>
      <c r="P21">
        <f>STDEV(B50:E51)</f>
        <v>3874.714505611994</v>
      </c>
    </row>
    <row r="22" spans="1:16" ht="12.75">
      <c r="A22" t="s">
        <v>32</v>
      </c>
      <c r="B22">
        <v>78620</v>
      </c>
      <c r="C22">
        <v>83090</v>
      </c>
      <c r="D22">
        <v>83470</v>
      </c>
      <c r="E22">
        <v>83600</v>
      </c>
      <c r="F22" s="16">
        <f>AVERAGE(B22:E22)</f>
        <v>82195</v>
      </c>
      <c r="I22" s="3">
        <v>360</v>
      </c>
      <c r="J22">
        <f>G56</f>
        <v>230360</v>
      </c>
      <c r="K22">
        <f>F59</f>
        <v>1495</v>
      </c>
      <c r="L22">
        <f>STDEV(B56:E58)</f>
        <v>94302.66341558295</v>
      </c>
      <c r="M22" s="16">
        <f>F59</f>
        <v>1495</v>
      </c>
      <c r="O22" s="16">
        <f>AVERAGE(F57:F58)</f>
        <v>166683.75</v>
      </c>
      <c r="P22">
        <f>STDEV(B57:E58)</f>
        <v>8342.332557504526</v>
      </c>
    </row>
    <row r="23" spans="1:6" ht="12.75">
      <c r="A23" t="s">
        <v>33</v>
      </c>
      <c r="B23">
        <v>119740</v>
      </c>
      <c r="C23">
        <v>118160</v>
      </c>
      <c r="D23">
        <v>120020</v>
      </c>
      <c r="E23">
        <v>121210</v>
      </c>
      <c r="F23" s="16">
        <f>AVERAGE(B23:E23)</f>
        <v>119782.5</v>
      </c>
    </row>
    <row r="24" spans="1:6" ht="12.75">
      <c r="A24" t="s">
        <v>34</v>
      </c>
      <c r="B24">
        <v>600</v>
      </c>
      <c r="C24">
        <v>860</v>
      </c>
      <c r="D24">
        <v>1050</v>
      </c>
      <c r="E24">
        <v>1050</v>
      </c>
      <c r="F24" s="16">
        <f>AVERAGE(B24:E24)</f>
        <v>890</v>
      </c>
    </row>
    <row r="25" ht="12.75">
      <c r="F25" s="16"/>
    </row>
    <row r="26" spans="1:6" ht="12.75">
      <c r="A26" s="2">
        <v>1227</v>
      </c>
      <c r="F26" s="16"/>
    </row>
    <row r="27" spans="1:6" ht="12.75">
      <c r="A27" s="2" t="s">
        <v>8</v>
      </c>
      <c r="F27" s="16"/>
    </row>
    <row r="28" spans="1:7" ht="12.75">
      <c r="A28" t="s">
        <v>31</v>
      </c>
      <c r="B28">
        <v>289670</v>
      </c>
      <c r="C28">
        <v>287190</v>
      </c>
      <c r="D28">
        <v>290210</v>
      </c>
      <c r="E28">
        <v>289840</v>
      </c>
      <c r="F28" s="16">
        <f>AVERAGE(B28:E28)</f>
        <v>289227.5</v>
      </c>
      <c r="G28">
        <f>AVERAGE(F28:F30)</f>
        <v>179984.16666666666</v>
      </c>
    </row>
    <row r="29" spans="1:6" ht="12.75">
      <c r="A29" t="s">
        <v>32</v>
      </c>
      <c r="B29">
        <v>116370</v>
      </c>
      <c r="C29">
        <v>116640</v>
      </c>
      <c r="D29">
        <v>116650</v>
      </c>
      <c r="E29">
        <v>117630</v>
      </c>
      <c r="F29" s="16">
        <f>AVERAGE(B29:E29)</f>
        <v>116822.5</v>
      </c>
    </row>
    <row r="30" spans="1:6" ht="12.75">
      <c r="A30" s="2" t="s">
        <v>33</v>
      </c>
      <c r="B30">
        <v>133170</v>
      </c>
      <c r="C30">
        <v>134190</v>
      </c>
      <c r="D30">
        <v>134190</v>
      </c>
      <c r="E30">
        <v>134060</v>
      </c>
      <c r="F30" s="16">
        <f>AVERAGE(B30:E30)</f>
        <v>133902.5</v>
      </c>
    </row>
    <row r="31" spans="1:6" ht="12.75">
      <c r="A31" s="2" t="s">
        <v>34</v>
      </c>
      <c r="B31">
        <v>720</v>
      </c>
      <c r="C31">
        <v>1040</v>
      </c>
      <c r="D31">
        <v>1250</v>
      </c>
      <c r="E31">
        <v>1300</v>
      </c>
      <c r="F31" s="16">
        <f>AVERAGE(B31:E31)</f>
        <v>1077.5</v>
      </c>
    </row>
    <row r="32" spans="1:6" ht="12.75">
      <c r="A32" s="2"/>
      <c r="B32" s="1"/>
      <c r="C32" s="1"/>
      <c r="D32" s="1"/>
      <c r="F32" s="16"/>
    </row>
    <row r="33" spans="1:6" ht="12.75">
      <c r="A33" s="2">
        <v>1327</v>
      </c>
      <c r="F33" s="16"/>
    </row>
    <row r="34" spans="1:6" ht="12.75">
      <c r="A34" s="2" t="s">
        <v>8</v>
      </c>
      <c r="F34" s="16"/>
    </row>
    <row r="35" spans="1:7" ht="12.75">
      <c r="A35" t="s">
        <v>31</v>
      </c>
      <c r="B35">
        <v>353070</v>
      </c>
      <c r="C35">
        <v>351570</v>
      </c>
      <c r="D35">
        <v>351830</v>
      </c>
      <c r="E35">
        <v>352690</v>
      </c>
      <c r="F35" s="16">
        <f>AVERAGE(B35:E35)</f>
        <v>352290</v>
      </c>
      <c r="G35">
        <f>AVERAGE(F35:F37)</f>
        <v>211595.83333333334</v>
      </c>
    </row>
    <row r="36" spans="1:6" ht="12.75">
      <c r="A36" t="s">
        <v>32</v>
      </c>
      <c r="B36">
        <v>140520</v>
      </c>
      <c r="C36">
        <v>142000</v>
      </c>
      <c r="D36">
        <v>142530</v>
      </c>
      <c r="E36">
        <v>143430</v>
      </c>
      <c r="F36" s="16">
        <f>AVERAGE(B36:E36)</f>
        <v>142120</v>
      </c>
    </row>
    <row r="37" spans="1:6" ht="12.75">
      <c r="A37" t="s">
        <v>33</v>
      </c>
      <c r="B37">
        <v>139720</v>
      </c>
      <c r="C37">
        <v>140790</v>
      </c>
      <c r="D37">
        <v>139600</v>
      </c>
      <c r="E37">
        <v>141400</v>
      </c>
      <c r="F37" s="16">
        <f>AVERAGE(B37:E37)</f>
        <v>140377.5</v>
      </c>
    </row>
    <row r="38" spans="1:6" ht="12.75">
      <c r="A38" t="s">
        <v>34</v>
      </c>
      <c r="B38">
        <v>960</v>
      </c>
      <c r="C38">
        <v>1340</v>
      </c>
      <c r="D38">
        <v>1580</v>
      </c>
      <c r="E38">
        <v>1620</v>
      </c>
      <c r="F38" s="16">
        <f>AVERAGE(B38:E38)</f>
        <v>1375</v>
      </c>
    </row>
    <row r="39" ht="12.75">
      <c r="F39" s="16"/>
    </row>
    <row r="40" spans="1:6" ht="12.75">
      <c r="A40">
        <v>1427</v>
      </c>
      <c r="F40" s="16"/>
    </row>
    <row r="41" spans="1:6" ht="12.75">
      <c r="A41" s="2" t="s">
        <v>8</v>
      </c>
      <c r="F41" s="16"/>
    </row>
    <row r="42" spans="1:7" ht="12.75">
      <c r="A42" t="s">
        <v>31</v>
      </c>
      <c r="B42">
        <v>278810</v>
      </c>
      <c r="C42">
        <v>277340</v>
      </c>
      <c r="D42">
        <v>277550</v>
      </c>
      <c r="E42">
        <v>277500</v>
      </c>
      <c r="F42" s="16">
        <f>AVERAGE(B42:E42)</f>
        <v>277800</v>
      </c>
      <c r="G42">
        <f>AVERAGE(F42:F44)</f>
        <v>210345</v>
      </c>
    </row>
    <row r="43" spans="1:6" ht="12.75">
      <c r="A43" s="2" t="s">
        <v>32</v>
      </c>
      <c r="B43">
        <v>171820</v>
      </c>
      <c r="C43">
        <v>172820</v>
      </c>
      <c r="D43">
        <v>173310</v>
      </c>
      <c r="E43">
        <v>173410</v>
      </c>
      <c r="F43" s="16">
        <f>AVERAGE(B43:E43)</f>
        <v>172840</v>
      </c>
    </row>
    <row r="44" spans="1:6" ht="12.75">
      <c r="A44" s="2" t="s">
        <v>33</v>
      </c>
      <c r="B44">
        <v>176240</v>
      </c>
      <c r="C44">
        <v>177460</v>
      </c>
      <c r="D44">
        <v>182750</v>
      </c>
      <c r="E44">
        <v>185130</v>
      </c>
      <c r="F44" s="16">
        <f>AVERAGE(B44:E44)</f>
        <v>180395</v>
      </c>
    </row>
    <row r="45" spans="1:6" ht="12.75">
      <c r="A45" s="2" t="s">
        <v>34</v>
      </c>
      <c r="B45" s="1">
        <v>960</v>
      </c>
      <c r="C45" s="1">
        <v>1640</v>
      </c>
      <c r="D45" s="1">
        <v>1520</v>
      </c>
      <c r="E45" s="1">
        <v>1310</v>
      </c>
      <c r="F45" s="16">
        <f>AVERAGE(B45:E45)</f>
        <v>1357.5</v>
      </c>
    </row>
    <row r="46" ht="12.75">
      <c r="F46" s="16"/>
    </row>
    <row r="47" spans="1:6" ht="12.75">
      <c r="A47">
        <v>1527</v>
      </c>
      <c r="F47" s="16"/>
    </row>
    <row r="48" spans="1:6" ht="12.75">
      <c r="A48" s="2" t="s">
        <v>8</v>
      </c>
      <c r="F48" s="16"/>
    </row>
    <row r="49" spans="1:7" ht="12.75">
      <c r="A49" t="s">
        <v>31</v>
      </c>
      <c r="B49">
        <v>353150</v>
      </c>
      <c r="C49">
        <v>353430</v>
      </c>
      <c r="D49">
        <v>352860</v>
      </c>
      <c r="E49">
        <v>352080</v>
      </c>
      <c r="F49" s="16">
        <f>AVERAGE(B49:E49)</f>
        <v>352880</v>
      </c>
      <c r="G49" s="16">
        <f>AVERAGE(F49:F51)</f>
        <v>226740.83333333334</v>
      </c>
    </row>
    <row r="50" spans="1:6" ht="12.75">
      <c r="A50" t="s">
        <v>32</v>
      </c>
      <c r="B50">
        <v>168620</v>
      </c>
      <c r="C50">
        <v>166090</v>
      </c>
      <c r="D50">
        <v>166770</v>
      </c>
      <c r="E50">
        <v>167210</v>
      </c>
      <c r="F50" s="16">
        <f>AVERAGE(B50:E50)</f>
        <v>167172.5</v>
      </c>
    </row>
    <row r="51" spans="1:6" ht="12.75">
      <c r="A51" t="s">
        <v>33</v>
      </c>
      <c r="B51">
        <v>161530</v>
      </c>
      <c r="C51">
        <v>160260</v>
      </c>
      <c r="D51">
        <v>160030</v>
      </c>
      <c r="E51">
        <v>158860</v>
      </c>
      <c r="F51" s="16">
        <f>AVERAGE(B51:E51)</f>
        <v>160170</v>
      </c>
    </row>
    <row r="52" spans="1:6" ht="12.75">
      <c r="A52" t="s">
        <v>34</v>
      </c>
      <c r="B52">
        <v>1270</v>
      </c>
      <c r="C52">
        <v>1700</v>
      </c>
      <c r="D52">
        <v>1670</v>
      </c>
      <c r="E52">
        <v>1750</v>
      </c>
      <c r="F52" s="16">
        <f>AVERAGE(B52:E52)</f>
        <v>1597.5</v>
      </c>
    </row>
    <row r="54" ht="12.75">
      <c r="A54">
        <v>1627</v>
      </c>
    </row>
    <row r="55" ht="12.75">
      <c r="A55" s="2" t="s">
        <v>8</v>
      </c>
    </row>
    <row r="56" spans="1:7" ht="12.75">
      <c r="A56" s="2" t="s">
        <v>31</v>
      </c>
      <c r="B56">
        <v>360270</v>
      </c>
      <c r="C56">
        <v>358490</v>
      </c>
      <c r="D56">
        <v>358400</v>
      </c>
      <c r="E56">
        <v>353690</v>
      </c>
      <c r="F56" s="16">
        <f>AVERAGE(B56:E56)</f>
        <v>357712.5</v>
      </c>
      <c r="G56" s="16">
        <f>AVERAGE(F56:F58)</f>
        <v>230360</v>
      </c>
    </row>
    <row r="57" spans="1:6" ht="12.75">
      <c r="A57" s="2" t="s">
        <v>32</v>
      </c>
      <c r="B57">
        <v>158770</v>
      </c>
      <c r="C57">
        <v>158620</v>
      </c>
      <c r="D57">
        <v>160190</v>
      </c>
      <c r="E57">
        <v>160450</v>
      </c>
      <c r="F57" s="16">
        <f>AVERAGE(B57:E57)</f>
        <v>159507.5</v>
      </c>
    </row>
    <row r="58" spans="1:6" ht="12.75">
      <c r="A58" s="2" t="s">
        <v>33</v>
      </c>
      <c r="B58" s="1">
        <v>180190</v>
      </c>
      <c r="C58" s="1">
        <v>174400</v>
      </c>
      <c r="D58" s="1">
        <v>172490</v>
      </c>
      <c r="E58" s="1">
        <v>168360</v>
      </c>
      <c r="F58" s="16">
        <f>AVERAGE(B58:E58)</f>
        <v>173860</v>
      </c>
    </row>
    <row r="59" spans="1:6" ht="12.75">
      <c r="A59" t="s">
        <v>34</v>
      </c>
      <c r="B59">
        <v>1060</v>
      </c>
      <c r="C59">
        <v>1460</v>
      </c>
      <c r="D59">
        <v>1640</v>
      </c>
      <c r="E59">
        <v>1820</v>
      </c>
      <c r="F59" s="16">
        <f>AVERAGE(B59:E59)</f>
        <v>1495</v>
      </c>
    </row>
    <row r="69" ht="12.75">
      <c r="A69" s="2"/>
    </row>
    <row r="70" ht="12.75">
      <c r="A70" s="2"/>
    </row>
    <row r="71" spans="1:5" ht="12.75">
      <c r="A71" s="2"/>
      <c r="B71" s="1"/>
      <c r="C71" s="1"/>
      <c r="D71" s="1"/>
      <c r="E71" s="1"/>
    </row>
    <row r="82" ht="12.75">
      <c r="A82" s="2"/>
    </row>
    <row r="83" ht="12.75">
      <c r="A83" s="2"/>
    </row>
    <row r="84" spans="1:5" ht="12.75">
      <c r="A84" s="2"/>
      <c r="B84" s="1"/>
      <c r="C84" s="1"/>
      <c r="D84" s="1"/>
      <c r="E84" s="1"/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0"/>
  <sheetViews>
    <sheetView zoomScale="85" zoomScaleNormal="85" workbookViewId="0" topLeftCell="G4">
      <selection activeCell="J26" sqref="J26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27</v>
      </c>
      <c r="H3" s="2" t="s">
        <v>9</v>
      </c>
      <c r="I3" s="2" t="s">
        <v>5</v>
      </c>
      <c r="J3" s="2" t="s">
        <v>10</v>
      </c>
      <c r="K3" s="2" t="s">
        <v>6</v>
      </c>
    </row>
    <row r="4" spans="1:10" ht="12.75">
      <c r="A4" s="2"/>
      <c r="H4">
        <v>1</v>
      </c>
      <c r="I4" t="s">
        <v>12</v>
      </c>
      <c r="J4" t="s">
        <v>16</v>
      </c>
    </row>
    <row r="5" spans="1:10" ht="12.75">
      <c r="A5" s="2">
        <v>1006</v>
      </c>
      <c r="H5">
        <v>2</v>
      </c>
      <c r="I5" t="s">
        <v>11</v>
      </c>
      <c r="J5" t="s">
        <v>17</v>
      </c>
    </row>
    <row r="6" spans="1:10" ht="12.75">
      <c r="A6" s="2" t="s">
        <v>8</v>
      </c>
      <c r="B6" s="1"/>
      <c r="C6" s="1"/>
      <c r="D6" s="1"/>
      <c r="E6" s="1"/>
      <c r="H6">
        <v>3</v>
      </c>
      <c r="I6" t="s">
        <v>13</v>
      </c>
      <c r="J6" t="s">
        <v>18</v>
      </c>
    </row>
    <row r="7" spans="1:10" ht="12.75">
      <c r="A7" t="s">
        <v>28</v>
      </c>
      <c r="B7">
        <v>3120</v>
      </c>
      <c r="C7">
        <v>3810</v>
      </c>
      <c r="D7">
        <v>4040</v>
      </c>
      <c r="E7">
        <v>3960</v>
      </c>
      <c r="F7">
        <f aca="true" t="shared" si="0" ref="F7:F17">AVERAGE(B7:E7)</f>
        <v>3732.5</v>
      </c>
      <c r="G7">
        <f>AVERAGE(F7:F9)</f>
        <v>3888.3333333333335</v>
      </c>
      <c r="H7">
        <v>4</v>
      </c>
      <c r="I7" t="s">
        <v>14</v>
      </c>
      <c r="J7" t="s">
        <v>15</v>
      </c>
    </row>
    <row r="8" spans="1:6" ht="12.75">
      <c r="A8" t="s">
        <v>11</v>
      </c>
      <c r="B8">
        <v>3570</v>
      </c>
      <c r="C8">
        <v>3660</v>
      </c>
      <c r="D8">
        <v>3640</v>
      </c>
      <c r="E8">
        <v>3530</v>
      </c>
      <c r="F8">
        <f t="shared" si="0"/>
        <v>3600</v>
      </c>
    </row>
    <row r="9" spans="1:6" ht="12.75">
      <c r="A9" t="s">
        <v>29</v>
      </c>
      <c r="B9">
        <v>4480</v>
      </c>
      <c r="C9">
        <v>4450</v>
      </c>
      <c r="D9">
        <v>4270</v>
      </c>
      <c r="E9">
        <v>4130</v>
      </c>
      <c r="F9">
        <f t="shared" si="0"/>
        <v>4332.5</v>
      </c>
    </row>
    <row r="10" spans="1:6" ht="12.75">
      <c r="A10" t="s">
        <v>30</v>
      </c>
      <c r="B10">
        <v>3340</v>
      </c>
      <c r="C10">
        <v>2940</v>
      </c>
      <c r="D10">
        <v>2870</v>
      </c>
      <c r="E10">
        <v>2780</v>
      </c>
      <c r="F10">
        <f t="shared" si="0"/>
        <v>2982.5</v>
      </c>
    </row>
    <row r="12" spans="1:14" ht="20.25">
      <c r="A12" s="2">
        <v>1036</v>
      </c>
      <c r="I12" s="5" t="s">
        <v>25</v>
      </c>
      <c r="J12" s="6"/>
      <c r="K12" s="6"/>
      <c r="L12" s="6"/>
      <c r="M12" s="6"/>
      <c r="N12" s="7"/>
    </row>
    <row r="13" spans="1:14" ht="12.75">
      <c r="A13" s="2" t="s">
        <v>8</v>
      </c>
      <c r="I13" s="8"/>
      <c r="J13" s="9"/>
      <c r="K13" s="9"/>
      <c r="L13" s="9"/>
      <c r="M13" s="9"/>
      <c r="N13" s="10"/>
    </row>
    <row r="14" spans="1:14" ht="12.75">
      <c r="A14" t="s">
        <v>28</v>
      </c>
      <c r="B14">
        <v>12210</v>
      </c>
      <c r="C14">
        <v>13010</v>
      </c>
      <c r="D14">
        <v>13490</v>
      </c>
      <c r="E14">
        <v>13810</v>
      </c>
      <c r="F14">
        <f t="shared" si="0"/>
        <v>13130</v>
      </c>
      <c r="G14">
        <f>AVERAGE(F14:F16)</f>
        <v>10827.5</v>
      </c>
      <c r="I14" s="11" t="s">
        <v>22</v>
      </c>
      <c r="J14" s="12" t="s">
        <v>23</v>
      </c>
      <c r="K14" s="12" t="s">
        <v>24</v>
      </c>
      <c r="L14" s="12" t="s">
        <v>20</v>
      </c>
      <c r="M14" s="12" t="s">
        <v>21</v>
      </c>
      <c r="N14" s="10"/>
    </row>
    <row r="15" spans="1:14" ht="12.75">
      <c r="A15" t="s">
        <v>11</v>
      </c>
      <c r="B15">
        <v>6210</v>
      </c>
      <c r="C15">
        <v>7140</v>
      </c>
      <c r="D15">
        <v>7030</v>
      </c>
      <c r="E15">
        <v>8350</v>
      </c>
      <c r="F15">
        <f t="shared" si="0"/>
        <v>7182.5</v>
      </c>
      <c r="I15" s="11">
        <v>0</v>
      </c>
      <c r="J15" s="9">
        <f>G7</f>
        <v>3888.3333333333335</v>
      </c>
      <c r="K15" s="9">
        <f>F10</f>
        <v>2982.5</v>
      </c>
      <c r="L15" s="9">
        <f>STDEV(B7:E9)</f>
        <v>408.7416017115166</v>
      </c>
      <c r="M15" s="9">
        <f>STDEV(B10:E10)</f>
        <v>247.16728478232443</v>
      </c>
      <c r="N15" s="10"/>
    </row>
    <row r="16" spans="1:14" ht="12.75">
      <c r="A16" t="s">
        <v>29</v>
      </c>
      <c r="B16">
        <v>10510</v>
      </c>
      <c r="C16">
        <v>12340</v>
      </c>
      <c r="D16">
        <v>13040</v>
      </c>
      <c r="E16">
        <v>12790</v>
      </c>
      <c r="F16">
        <f t="shared" si="0"/>
        <v>12170</v>
      </c>
      <c r="I16" s="11">
        <v>30</v>
      </c>
      <c r="J16" s="9">
        <f>G14</f>
        <v>10827.5</v>
      </c>
      <c r="K16" s="9">
        <f>F17</f>
        <v>1342.5</v>
      </c>
      <c r="L16" s="9">
        <f>STDEV(B14:E16)</f>
        <v>2848.792806531471</v>
      </c>
      <c r="M16" s="9">
        <f>STDEV(B17:E17)</f>
        <v>41.93248541803041</v>
      </c>
      <c r="N16" s="10"/>
    </row>
    <row r="17" spans="1:14" ht="12.75">
      <c r="A17" t="s">
        <v>30</v>
      </c>
      <c r="B17">
        <v>1280</v>
      </c>
      <c r="C17">
        <v>1360</v>
      </c>
      <c r="D17">
        <v>1370</v>
      </c>
      <c r="E17">
        <v>1360</v>
      </c>
      <c r="F17">
        <f t="shared" si="0"/>
        <v>1342.5</v>
      </c>
      <c r="I17" s="11">
        <v>60</v>
      </c>
      <c r="J17" s="9">
        <f>G21</f>
        <v>34319.166666666664</v>
      </c>
      <c r="K17" s="9">
        <f>F24</f>
        <v>2460</v>
      </c>
      <c r="L17" s="9">
        <f>STDEV(B21:E23)</f>
        <v>9022.553013354247</v>
      </c>
      <c r="M17" s="9">
        <f>STDEV(B24:E24)</f>
        <v>52.28129047119374</v>
      </c>
      <c r="N17" s="10"/>
    </row>
    <row r="18" spans="1:14" ht="12.75">
      <c r="A18" s="2"/>
      <c r="I18" s="11">
        <v>120</v>
      </c>
      <c r="J18" s="9">
        <f>G28</f>
        <v>59664.166666666664</v>
      </c>
      <c r="K18" s="9">
        <f>F31</f>
        <v>4017.5</v>
      </c>
      <c r="L18" s="9">
        <f>STDEV(B28:E30)</f>
        <v>23667.893656840588</v>
      </c>
      <c r="M18" s="9">
        <f>STDEV(B31:E31)</f>
        <v>134.25721582097552</v>
      </c>
      <c r="N18" s="10"/>
    </row>
    <row r="19" spans="1:14" ht="12.75">
      <c r="A19" s="2">
        <v>1136</v>
      </c>
      <c r="B19" s="1"/>
      <c r="C19" s="1"/>
      <c r="D19" s="1"/>
      <c r="I19" s="11">
        <v>180</v>
      </c>
      <c r="J19" s="9">
        <f>G35</f>
        <v>62819.166666666664</v>
      </c>
      <c r="K19" s="9">
        <f>F38</f>
        <v>5167.5</v>
      </c>
      <c r="L19" s="9">
        <f>STDEV(B35:E37)</f>
        <v>16543.03339136685</v>
      </c>
      <c r="M19" s="9">
        <f>STDEV(B38:E38)</f>
        <v>96.04686356149273</v>
      </c>
      <c r="N19" s="10"/>
    </row>
    <row r="20" spans="1:14" ht="12.75">
      <c r="A20" s="2" t="s">
        <v>8</v>
      </c>
      <c r="I20" s="11">
        <v>240</v>
      </c>
      <c r="J20" s="9">
        <f>G42</f>
        <v>79743.33333333333</v>
      </c>
      <c r="K20" s="9">
        <f>F45</f>
        <v>5397.5</v>
      </c>
      <c r="L20" s="9">
        <f>STDEV(B42:E44)</f>
        <v>34405.9179194334</v>
      </c>
      <c r="M20" s="9">
        <f>STDEV(B45:E45)</f>
        <v>57.37304826019502</v>
      </c>
      <c r="N20" s="10"/>
    </row>
    <row r="21" spans="1:14" ht="12.75">
      <c r="A21" t="s">
        <v>28</v>
      </c>
      <c r="B21">
        <v>47050</v>
      </c>
      <c r="C21">
        <v>46140</v>
      </c>
      <c r="D21">
        <v>46550</v>
      </c>
      <c r="E21">
        <v>45850</v>
      </c>
      <c r="F21">
        <f>AVERAGE(B21:E21)</f>
        <v>46397.5</v>
      </c>
      <c r="G21">
        <f>AVERAGE(F21:F23)</f>
        <v>34319.166666666664</v>
      </c>
      <c r="I21" s="11">
        <v>300</v>
      </c>
      <c r="J21" s="9">
        <f>G49</f>
        <v>76361.66666666667</v>
      </c>
      <c r="K21" s="9">
        <f>F52</f>
        <v>5507.5</v>
      </c>
      <c r="L21" s="9">
        <f>STDEV(B49:E51)</f>
        <v>30053.88549477977</v>
      </c>
      <c r="M21" s="9">
        <f>STDEV(B52:E52)</f>
        <v>128.16005617976296</v>
      </c>
      <c r="N21" s="10"/>
    </row>
    <row r="22" spans="1:14" ht="12.75">
      <c r="A22" t="s">
        <v>11</v>
      </c>
      <c r="B22">
        <v>26180</v>
      </c>
      <c r="C22">
        <v>27490</v>
      </c>
      <c r="D22">
        <v>28310</v>
      </c>
      <c r="E22">
        <v>29370</v>
      </c>
      <c r="F22">
        <f>AVERAGE(B22:E22)</f>
        <v>27837.5</v>
      </c>
      <c r="I22" s="11">
        <v>360</v>
      </c>
      <c r="J22" s="9">
        <f>G56</f>
        <v>83933.33333333333</v>
      </c>
      <c r="K22" s="9">
        <f>F59</f>
        <v>5095</v>
      </c>
      <c r="L22" s="9">
        <f>STDEV(B56:E58)</f>
        <v>34186.09295481354</v>
      </c>
      <c r="M22" s="9">
        <f>STDEV(B59:E59)</f>
        <v>61.37317546507323</v>
      </c>
      <c r="N22" s="10"/>
    </row>
    <row r="23" spans="1:14" ht="12.75">
      <c r="A23" t="s">
        <v>29</v>
      </c>
      <c r="B23">
        <v>31420</v>
      </c>
      <c r="C23">
        <v>28840</v>
      </c>
      <c r="D23">
        <v>28050</v>
      </c>
      <c r="E23">
        <v>26580</v>
      </c>
      <c r="F23">
        <f>AVERAGE(B23:E23)</f>
        <v>28722.5</v>
      </c>
      <c r="I23" s="8"/>
      <c r="J23" s="9"/>
      <c r="K23" s="9"/>
      <c r="L23" s="9"/>
      <c r="M23" s="9"/>
      <c r="N23" s="10"/>
    </row>
    <row r="24" spans="1:14" ht="12.75">
      <c r="A24" t="s">
        <v>30</v>
      </c>
      <c r="B24">
        <v>2420</v>
      </c>
      <c r="C24">
        <v>2420</v>
      </c>
      <c r="D24">
        <v>2470</v>
      </c>
      <c r="E24">
        <v>2530</v>
      </c>
      <c r="F24">
        <f>AVERAGE(B24:E24)</f>
        <v>2460</v>
      </c>
      <c r="I24" s="13"/>
      <c r="J24" s="14"/>
      <c r="K24" s="14"/>
      <c r="L24" s="14"/>
      <c r="M24" s="14"/>
      <c r="N24" s="15"/>
    </row>
    <row r="26" ht="12.75">
      <c r="A26" s="2">
        <v>1236</v>
      </c>
    </row>
    <row r="27" ht="12.75">
      <c r="A27" s="2" t="s">
        <v>8</v>
      </c>
    </row>
    <row r="28" spans="1:7" ht="12.75">
      <c r="A28" t="s">
        <v>28</v>
      </c>
      <c r="B28">
        <v>72720</v>
      </c>
      <c r="C28">
        <v>87480</v>
      </c>
      <c r="D28">
        <v>96360</v>
      </c>
      <c r="E28">
        <v>104310</v>
      </c>
      <c r="F28">
        <f>AVERAGE(B28:E28)</f>
        <v>90217.5</v>
      </c>
      <c r="G28">
        <f>AVERAGE(F28:F30)</f>
        <v>59664.166666666664</v>
      </c>
    </row>
    <row r="29" spans="1:6" ht="12.75">
      <c r="A29" t="s">
        <v>11</v>
      </c>
      <c r="B29">
        <v>43220</v>
      </c>
      <c r="C29">
        <v>42970</v>
      </c>
      <c r="D29">
        <v>43810</v>
      </c>
      <c r="E29">
        <v>43450</v>
      </c>
      <c r="F29">
        <f>AVERAGE(B29:E29)</f>
        <v>43362.5</v>
      </c>
    </row>
    <row r="30" spans="1:6" ht="12.75">
      <c r="A30" s="2" t="s">
        <v>29</v>
      </c>
      <c r="B30">
        <v>44400</v>
      </c>
      <c r="C30">
        <v>45170</v>
      </c>
      <c r="D30">
        <v>45740</v>
      </c>
      <c r="E30">
        <v>46340</v>
      </c>
      <c r="F30">
        <f>AVERAGE(B30:E30)</f>
        <v>45412.5</v>
      </c>
    </row>
    <row r="31" spans="1:6" ht="12.75">
      <c r="A31" s="2" t="s">
        <v>30</v>
      </c>
      <c r="B31">
        <v>3990</v>
      </c>
      <c r="C31">
        <v>4140</v>
      </c>
      <c r="D31">
        <v>4100</v>
      </c>
      <c r="E31">
        <v>3840</v>
      </c>
      <c r="F31">
        <f>AVERAGE(B31:E31)</f>
        <v>4017.5</v>
      </c>
    </row>
    <row r="32" spans="1:4" ht="12.75">
      <c r="A32" s="2"/>
      <c r="B32" s="1"/>
      <c r="C32" s="1"/>
      <c r="D32" s="1"/>
    </row>
    <row r="33" ht="12.75">
      <c r="A33" s="2">
        <v>1336</v>
      </c>
    </row>
    <row r="34" ht="12.75">
      <c r="A34" s="2" t="s">
        <v>8</v>
      </c>
    </row>
    <row r="35" spans="1:7" ht="12.75">
      <c r="A35" t="s">
        <v>28</v>
      </c>
      <c r="B35">
        <v>82840</v>
      </c>
      <c r="C35">
        <v>85460</v>
      </c>
      <c r="D35">
        <v>85620</v>
      </c>
      <c r="E35">
        <v>86740</v>
      </c>
      <c r="F35">
        <f aca="true" t="shared" si="1" ref="F35:F52">AVERAGE(B35:E35)</f>
        <v>85165</v>
      </c>
      <c r="G35">
        <f>AVERAGE(F35:F37)</f>
        <v>62819.166666666664</v>
      </c>
    </row>
    <row r="36" spans="1:6" ht="12.75">
      <c r="A36" t="s">
        <v>11</v>
      </c>
      <c r="B36">
        <v>51410</v>
      </c>
      <c r="C36">
        <v>52780</v>
      </c>
      <c r="D36">
        <v>52960</v>
      </c>
      <c r="E36">
        <v>52240</v>
      </c>
      <c r="F36">
        <f t="shared" si="1"/>
        <v>52347.5</v>
      </c>
    </row>
    <row r="37" spans="1:6" ht="12.75">
      <c r="A37" t="s">
        <v>29</v>
      </c>
      <c r="B37">
        <v>50210</v>
      </c>
      <c r="C37">
        <v>51060</v>
      </c>
      <c r="D37">
        <v>51430</v>
      </c>
      <c r="E37">
        <v>51080</v>
      </c>
      <c r="F37">
        <f t="shared" si="1"/>
        <v>50945</v>
      </c>
    </row>
    <row r="38" spans="1:6" ht="12.75">
      <c r="A38" t="s">
        <v>30</v>
      </c>
      <c r="B38">
        <v>5100</v>
      </c>
      <c r="C38">
        <v>5070</v>
      </c>
      <c r="D38">
        <v>5250</v>
      </c>
      <c r="E38">
        <v>5250</v>
      </c>
      <c r="F38">
        <f t="shared" si="1"/>
        <v>5167.5</v>
      </c>
    </row>
    <row r="40" ht="12.75">
      <c r="A40" s="2">
        <v>1436</v>
      </c>
    </row>
    <row r="41" ht="12.75">
      <c r="A41" s="2" t="s">
        <v>8</v>
      </c>
    </row>
    <row r="42" spans="1:7" ht="12.75">
      <c r="A42" t="s">
        <v>28</v>
      </c>
      <c r="B42">
        <v>124330</v>
      </c>
      <c r="C42">
        <v>127220</v>
      </c>
      <c r="D42">
        <v>126750</v>
      </c>
      <c r="E42">
        <v>126760</v>
      </c>
      <c r="F42">
        <f t="shared" si="1"/>
        <v>126265</v>
      </c>
      <c r="G42">
        <f>AVERAGE(F42:F44)</f>
        <v>79743.33333333333</v>
      </c>
    </row>
    <row r="43" spans="1:6" ht="12.75">
      <c r="A43" s="2" t="s">
        <v>11</v>
      </c>
      <c r="B43">
        <v>54840</v>
      </c>
      <c r="C43">
        <v>54360</v>
      </c>
      <c r="D43">
        <v>54090</v>
      </c>
      <c r="E43">
        <v>55210</v>
      </c>
      <c r="F43">
        <f t="shared" si="1"/>
        <v>54625</v>
      </c>
    </row>
    <row r="44" spans="1:6" ht="12.75">
      <c r="A44" s="2" t="s">
        <v>29</v>
      </c>
      <c r="B44">
        <v>57020</v>
      </c>
      <c r="C44">
        <v>58840</v>
      </c>
      <c r="D44">
        <v>58880</v>
      </c>
      <c r="E44">
        <v>58620</v>
      </c>
      <c r="F44">
        <f t="shared" si="1"/>
        <v>58340</v>
      </c>
    </row>
    <row r="45" spans="1:6" ht="12.75">
      <c r="A45" s="2" t="s">
        <v>30</v>
      </c>
      <c r="B45" s="1">
        <v>5480</v>
      </c>
      <c r="C45" s="1">
        <v>5370</v>
      </c>
      <c r="D45" s="1">
        <v>5350</v>
      </c>
      <c r="E45" s="1">
        <v>5390</v>
      </c>
      <c r="F45">
        <f t="shared" si="1"/>
        <v>5397.5</v>
      </c>
    </row>
    <row r="47" ht="12.75">
      <c r="A47" s="2">
        <v>1536</v>
      </c>
    </row>
    <row r="48" ht="12.75">
      <c r="A48" s="2" t="s">
        <v>8</v>
      </c>
    </row>
    <row r="49" spans="1:7" ht="12.75">
      <c r="A49" t="s">
        <v>28</v>
      </c>
      <c r="B49">
        <v>109860</v>
      </c>
      <c r="C49">
        <v>122900</v>
      </c>
      <c r="D49">
        <v>119140</v>
      </c>
      <c r="E49">
        <v>114950</v>
      </c>
      <c r="F49">
        <f>AVERAGE(B49:E49)</f>
        <v>116712.5</v>
      </c>
      <c r="G49">
        <f>AVERAGE(F49:F51)</f>
        <v>76361.66666666667</v>
      </c>
    </row>
    <row r="50" spans="1:6" ht="12.75">
      <c r="A50" t="s">
        <v>11</v>
      </c>
      <c r="B50">
        <v>53600</v>
      </c>
      <c r="C50">
        <v>52800</v>
      </c>
      <c r="D50">
        <v>53200</v>
      </c>
      <c r="E50">
        <v>54170</v>
      </c>
      <c r="F50">
        <f t="shared" si="1"/>
        <v>53442.5</v>
      </c>
    </row>
    <row r="51" spans="1:6" ht="12.75">
      <c r="A51" t="s">
        <v>29</v>
      </c>
      <c r="B51">
        <v>56180</v>
      </c>
      <c r="C51">
        <v>59080</v>
      </c>
      <c r="D51">
        <v>60210</v>
      </c>
      <c r="E51">
        <v>60250</v>
      </c>
      <c r="F51">
        <f t="shared" si="1"/>
        <v>58930</v>
      </c>
    </row>
    <row r="52" spans="1:6" ht="12.75">
      <c r="A52" t="s">
        <v>30</v>
      </c>
      <c r="B52">
        <v>5650</v>
      </c>
      <c r="C52">
        <v>5450</v>
      </c>
      <c r="D52">
        <v>5570</v>
      </c>
      <c r="E52">
        <v>5360</v>
      </c>
      <c r="F52">
        <f t="shared" si="1"/>
        <v>5507.5</v>
      </c>
    </row>
    <row r="54" ht="12.75">
      <c r="A54" s="2">
        <v>1636</v>
      </c>
    </row>
    <row r="55" ht="12.75">
      <c r="A55" s="2" t="s">
        <v>8</v>
      </c>
    </row>
    <row r="56" spans="1:7" ht="12.75">
      <c r="A56" s="2" t="s">
        <v>28</v>
      </c>
      <c r="B56">
        <v>134870</v>
      </c>
      <c r="C56">
        <v>130280</v>
      </c>
      <c r="D56">
        <v>127470</v>
      </c>
      <c r="E56">
        <v>127710</v>
      </c>
      <c r="F56">
        <f>AVERAGE(B56:E56)</f>
        <v>130082.5</v>
      </c>
      <c r="G56">
        <f>AVERAGE(F56:F58)</f>
        <v>83933.33333333333</v>
      </c>
    </row>
    <row r="57" spans="1:6" ht="12.75">
      <c r="A57" s="2" t="s">
        <v>11</v>
      </c>
      <c r="B57">
        <v>57090</v>
      </c>
      <c r="C57">
        <v>58380</v>
      </c>
      <c r="D57">
        <v>60020</v>
      </c>
      <c r="E57">
        <v>59500</v>
      </c>
      <c r="F57">
        <f>AVERAGE(B57:E57)</f>
        <v>58747.5</v>
      </c>
    </row>
    <row r="58" spans="1:6" ht="12.75">
      <c r="A58" s="2" t="s">
        <v>29</v>
      </c>
      <c r="B58" s="1">
        <v>62230</v>
      </c>
      <c r="C58" s="1">
        <v>63510</v>
      </c>
      <c r="D58" s="1">
        <v>63300</v>
      </c>
      <c r="E58" s="1">
        <v>62840</v>
      </c>
      <c r="F58">
        <f>AVERAGE(B58:E58)</f>
        <v>62970</v>
      </c>
    </row>
    <row r="59" spans="1:6" ht="12.75">
      <c r="A59" t="s">
        <v>30</v>
      </c>
      <c r="B59">
        <v>5070</v>
      </c>
      <c r="C59">
        <v>5150</v>
      </c>
      <c r="D59">
        <v>5020</v>
      </c>
      <c r="E59">
        <v>5140</v>
      </c>
      <c r="F59">
        <f>AVERAGE(B59:E59)</f>
        <v>5095</v>
      </c>
    </row>
    <row r="69" ht="12.75">
      <c r="A69" s="2"/>
    </row>
    <row r="70" ht="12.75">
      <c r="A70" s="2"/>
    </row>
    <row r="71" spans="1:5" ht="12.75">
      <c r="A71" s="2"/>
      <c r="B71" s="1"/>
      <c r="C71" s="1"/>
      <c r="D71" s="1"/>
      <c r="E71" s="1"/>
    </row>
    <row r="82" ht="12.75">
      <c r="A82" s="2"/>
    </row>
    <row r="83" ht="12.75">
      <c r="A83" s="2"/>
    </row>
    <row r="84" spans="1:5" ht="12.75">
      <c r="A84" s="2"/>
      <c r="B84" s="1"/>
      <c r="C84" s="1"/>
      <c r="D84" s="1"/>
      <c r="E84" s="1"/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:M27"/>
  <sheetViews>
    <sheetView workbookViewId="0" topLeftCell="G1">
      <selection activeCell="J19" sqref="J19"/>
    </sheetView>
  </sheetViews>
  <sheetFormatPr defaultColWidth="9.140625" defaultRowHeight="12.75"/>
  <cols>
    <col min="4" max="4" width="6.57421875" style="0" customWidth="1"/>
    <col min="5" max="5" width="16.421875" style="0" customWidth="1"/>
    <col min="6" max="6" width="27.421875" style="0" customWidth="1"/>
    <col min="7" max="7" width="29.140625" style="0" customWidth="1"/>
    <col min="8" max="11" width="32.57421875" style="0" customWidth="1"/>
    <col min="12" max="12" width="24.7109375" style="0" customWidth="1"/>
    <col min="13" max="13" width="27.28125" style="0" customWidth="1"/>
  </cols>
  <sheetData>
    <row r="3" spans="5:13" ht="14.25" customHeight="1">
      <c r="E3" s="18" t="s">
        <v>36</v>
      </c>
      <c r="F3" s="3" t="s">
        <v>37</v>
      </c>
      <c r="G3" s="19"/>
      <c r="H3" s="4" t="s">
        <v>42</v>
      </c>
      <c r="I3" s="20"/>
      <c r="J3" s="20"/>
      <c r="K3" s="20"/>
      <c r="L3" s="21" t="s">
        <v>38</v>
      </c>
      <c r="M3" s="22"/>
    </row>
    <row r="4" spans="6:13" ht="14.25" customHeight="1">
      <c r="F4" s="19"/>
      <c r="G4" s="19"/>
      <c r="H4" s="20"/>
      <c r="I4" s="20"/>
      <c r="J4" s="20"/>
      <c r="K4" s="20"/>
      <c r="L4" s="22"/>
      <c r="M4" s="22"/>
    </row>
    <row r="5" spans="5:13" ht="32.25" customHeight="1">
      <c r="E5" s="23" t="s">
        <v>19</v>
      </c>
      <c r="F5" s="24" t="s">
        <v>39</v>
      </c>
      <c r="G5" s="24" t="s">
        <v>40</v>
      </c>
      <c r="H5" s="25" t="s">
        <v>39</v>
      </c>
      <c r="I5" s="25" t="s">
        <v>41</v>
      </c>
      <c r="J5" s="25" t="s">
        <v>45</v>
      </c>
      <c r="K5" s="25" t="s">
        <v>46</v>
      </c>
      <c r="L5" s="26" t="s">
        <v>39</v>
      </c>
      <c r="M5" s="26" t="s">
        <v>41</v>
      </c>
    </row>
    <row r="6" spans="5:13" ht="12.75">
      <c r="E6" s="23">
        <v>0</v>
      </c>
      <c r="F6" s="27">
        <v>4076.6666666666665</v>
      </c>
      <c r="G6" s="27">
        <v>820.4359521103098</v>
      </c>
      <c r="H6" s="28">
        <v>4295.833333333333</v>
      </c>
      <c r="I6" s="28">
        <v>825.4305579881358</v>
      </c>
      <c r="J6" s="20">
        <v>3747.5</v>
      </c>
      <c r="K6" s="20">
        <v>186.8345333634627</v>
      </c>
      <c r="L6" s="29">
        <v>3888.3333333333335</v>
      </c>
      <c r="M6" s="29">
        <v>408.7416017115166</v>
      </c>
    </row>
    <row r="7" spans="5:13" ht="12.75">
      <c r="E7" s="23">
        <v>30</v>
      </c>
      <c r="F7" s="27">
        <v>9183.333333333334</v>
      </c>
      <c r="G7" s="27">
        <v>6642.625895523455</v>
      </c>
      <c r="H7" s="28">
        <v>46052.5</v>
      </c>
      <c r="I7" s="28">
        <v>18192.393078127214</v>
      </c>
      <c r="J7" s="20">
        <v>36788.75</v>
      </c>
      <c r="K7" s="20">
        <v>15018.502338781987</v>
      </c>
      <c r="L7" s="29">
        <v>10827.5</v>
      </c>
      <c r="M7" s="29">
        <v>2848.792806531471</v>
      </c>
    </row>
    <row r="8" spans="5:13" ht="12.75">
      <c r="E8" s="23">
        <v>60</v>
      </c>
      <c r="F8" s="27">
        <v>14366.666666666666</v>
      </c>
      <c r="G8" s="27">
        <v>10014.561519319876</v>
      </c>
      <c r="H8" s="28">
        <v>127149.16666666667</v>
      </c>
      <c r="I8" s="28">
        <v>41858.75458737467</v>
      </c>
      <c r="J8" s="20">
        <v>100988.75</v>
      </c>
      <c r="K8" s="20">
        <v>20169.106813214537</v>
      </c>
      <c r="L8" s="29">
        <v>34319.166666666664</v>
      </c>
      <c r="M8" s="29">
        <v>9022.553013354247</v>
      </c>
    </row>
    <row r="9" spans="5:13" ht="12.75">
      <c r="E9" s="23">
        <v>120</v>
      </c>
      <c r="F9" s="27">
        <v>16984.166666666668</v>
      </c>
      <c r="G9" s="27">
        <v>10552.58990901659</v>
      </c>
      <c r="H9" s="28">
        <v>179984.16666666666</v>
      </c>
      <c r="I9" s="28">
        <v>81013.70383048373</v>
      </c>
      <c r="J9" s="20">
        <v>125362.5</v>
      </c>
      <c r="K9" s="20">
        <v>9142.517236985197</v>
      </c>
      <c r="L9" s="29">
        <v>59664.166666666664</v>
      </c>
      <c r="M9" s="29">
        <v>23667.893656840588</v>
      </c>
    </row>
    <row r="10" spans="5:13" ht="12.75">
      <c r="E10" s="23">
        <v>180</v>
      </c>
      <c r="F10" s="27">
        <v>18577.5</v>
      </c>
      <c r="G10" s="27">
        <v>11207.570594752622</v>
      </c>
      <c r="H10" s="28">
        <v>211595.83333333334</v>
      </c>
      <c r="I10" s="28">
        <v>103915.77590077749</v>
      </c>
      <c r="J10" s="20">
        <v>141248.75</v>
      </c>
      <c r="K10" s="20">
        <v>1351.3848716885102</v>
      </c>
      <c r="L10" s="29">
        <v>62819.166666666664</v>
      </c>
      <c r="M10" s="29">
        <v>16543.03339136685</v>
      </c>
    </row>
    <row r="11" spans="5:13" ht="12.75">
      <c r="E11" s="23">
        <v>240</v>
      </c>
      <c r="F11" s="27">
        <v>19617.5</v>
      </c>
      <c r="G11" s="27">
        <v>12029.37928195345</v>
      </c>
      <c r="H11" s="28">
        <v>210345</v>
      </c>
      <c r="I11" s="28">
        <v>49974.56944195808</v>
      </c>
      <c r="J11" s="20">
        <v>176617.5</v>
      </c>
      <c r="K11" s="20">
        <v>4922.0662037690745</v>
      </c>
      <c r="L11" s="29">
        <v>79743.33333333333</v>
      </c>
      <c r="M11" s="29">
        <v>34405.9179194334</v>
      </c>
    </row>
    <row r="12" spans="5:13" ht="12.75">
      <c r="E12" s="23">
        <v>300</v>
      </c>
      <c r="F12" s="27">
        <v>21066.666666666668</v>
      </c>
      <c r="G12" s="27">
        <v>13698.725443919182</v>
      </c>
      <c r="H12" s="28">
        <v>226740.83333333334</v>
      </c>
      <c r="I12" s="28">
        <v>92374.93376987125</v>
      </c>
      <c r="J12" s="20">
        <v>163671.25</v>
      </c>
      <c r="K12" s="20">
        <v>3874.714505611994</v>
      </c>
      <c r="L12" s="29">
        <v>76361.66666666667</v>
      </c>
      <c r="M12" s="29">
        <v>30053.88549477977</v>
      </c>
    </row>
    <row r="13" spans="5:13" ht="12.75">
      <c r="E13" s="23">
        <v>360</v>
      </c>
      <c r="F13" s="27">
        <v>22858.333333333332</v>
      </c>
      <c r="G13" s="27">
        <v>15262.824612486222</v>
      </c>
      <c r="H13" s="28">
        <v>230360</v>
      </c>
      <c r="I13" s="28">
        <v>94302.66341558295</v>
      </c>
      <c r="J13" s="20">
        <v>166683.75</v>
      </c>
      <c r="K13" s="20">
        <v>8342.332557504526</v>
      </c>
      <c r="L13" s="29">
        <v>83933.33333333333</v>
      </c>
      <c r="M13" s="29">
        <v>34186.09295481354</v>
      </c>
    </row>
    <row r="16" spans="5:13" ht="12.75">
      <c r="E16" s="18" t="s">
        <v>36</v>
      </c>
      <c r="F16" s="3" t="s">
        <v>37</v>
      </c>
      <c r="G16" s="19"/>
      <c r="H16" s="4" t="s">
        <v>47</v>
      </c>
      <c r="I16" s="20"/>
      <c r="J16" s="20"/>
      <c r="K16" s="20"/>
      <c r="L16" s="21" t="s">
        <v>38</v>
      </c>
      <c r="M16" s="22"/>
    </row>
    <row r="17" spans="6:13" ht="12.75">
      <c r="F17" s="19"/>
      <c r="G17" s="19"/>
      <c r="H17" s="20"/>
      <c r="I17" s="20"/>
      <c r="J17" s="20"/>
      <c r="K17" s="20"/>
      <c r="L17" s="22"/>
      <c r="M17" s="22"/>
    </row>
    <row r="18" spans="5:13" ht="25.5">
      <c r="E18" s="23" t="s">
        <v>19</v>
      </c>
      <c r="F18" s="24" t="s">
        <v>49</v>
      </c>
      <c r="G18" s="24" t="s">
        <v>40</v>
      </c>
      <c r="H18" s="24" t="s">
        <v>49</v>
      </c>
      <c r="I18" s="25" t="s">
        <v>41</v>
      </c>
      <c r="J18" s="24" t="s">
        <v>50</v>
      </c>
      <c r="K18" s="25" t="s">
        <v>46</v>
      </c>
      <c r="L18" s="26" t="s">
        <v>48</v>
      </c>
      <c r="M18" s="26" t="s">
        <v>41</v>
      </c>
    </row>
    <row r="19" spans="5:13" ht="12.75">
      <c r="E19" s="23">
        <v>0</v>
      </c>
      <c r="F19" s="27">
        <f aca="true" t="shared" si="0" ref="F19:M25">F6/(2*10^-9)</f>
        <v>2038333333333.3333</v>
      </c>
      <c r="G19" s="27">
        <f aca="true" t="shared" si="1" ref="G19:M19">G6/(2*10^-9)</f>
        <v>410217976055.1549</v>
      </c>
      <c r="H19" s="28">
        <f t="shared" si="1"/>
        <v>2147916666666.6663</v>
      </c>
      <c r="I19" s="28">
        <f t="shared" si="1"/>
        <v>412715278994.0679</v>
      </c>
      <c r="J19" s="20">
        <f t="shared" si="1"/>
        <v>1873750000000</v>
      </c>
      <c r="K19" s="20">
        <f t="shared" si="1"/>
        <v>93417266681.73134</v>
      </c>
      <c r="L19" s="29">
        <f t="shared" si="1"/>
        <v>1944166666666.6665</v>
      </c>
      <c r="M19" s="29">
        <f t="shared" si="1"/>
        <v>204370800855.75827</v>
      </c>
    </row>
    <row r="20" spans="5:13" ht="12.75">
      <c r="E20" s="23">
        <v>30</v>
      </c>
      <c r="F20" s="27">
        <f t="shared" si="0"/>
        <v>4591666666666.667</v>
      </c>
      <c r="G20" s="27">
        <f t="shared" si="0"/>
        <v>3321312947761.7275</v>
      </c>
      <c r="H20" s="28">
        <f t="shared" si="0"/>
        <v>23026250000000</v>
      </c>
      <c r="I20" s="28">
        <f t="shared" si="0"/>
        <v>9096196539063.605</v>
      </c>
      <c r="J20" s="20">
        <f t="shared" si="0"/>
        <v>18394375000000</v>
      </c>
      <c r="K20" s="20">
        <f t="shared" si="0"/>
        <v>7509251169390.993</v>
      </c>
      <c r="L20" s="29">
        <f t="shared" si="0"/>
        <v>5413750000000</v>
      </c>
      <c r="M20" s="29">
        <f t="shared" si="0"/>
        <v>1424396403265.7354</v>
      </c>
    </row>
    <row r="21" spans="5:13" ht="12.75">
      <c r="E21" s="23">
        <v>60</v>
      </c>
      <c r="F21" s="27">
        <f t="shared" si="0"/>
        <v>7183333333333.333</v>
      </c>
      <c r="G21" s="27">
        <f t="shared" si="0"/>
        <v>5007280759659.9375</v>
      </c>
      <c r="H21" s="28">
        <f t="shared" si="0"/>
        <v>63574583333333.33</v>
      </c>
      <c r="I21" s="28">
        <f t="shared" si="0"/>
        <v>20929377293687.336</v>
      </c>
      <c r="J21" s="20">
        <f t="shared" si="0"/>
        <v>50494375000000</v>
      </c>
      <c r="K21" s="20">
        <f t="shared" si="0"/>
        <v>10084553406607.268</v>
      </c>
      <c r="L21" s="29">
        <f t="shared" si="0"/>
        <v>17159583333333.33</v>
      </c>
      <c r="M21" s="29">
        <f t="shared" si="0"/>
        <v>4511276506677.123</v>
      </c>
    </row>
    <row r="22" spans="5:13" ht="12.75">
      <c r="E22" s="23">
        <v>120</v>
      </c>
      <c r="F22" s="27">
        <f t="shared" si="0"/>
        <v>8492083333333.333</v>
      </c>
      <c r="G22" s="27">
        <f t="shared" si="0"/>
        <v>5276294954508.294</v>
      </c>
      <c r="H22" s="28">
        <f t="shared" si="0"/>
        <v>89992083333333.33</v>
      </c>
      <c r="I22" s="28">
        <f t="shared" si="0"/>
        <v>40506851915241.87</v>
      </c>
      <c r="J22" s="20">
        <f t="shared" si="0"/>
        <v>62681250000000</v>
      </c>
      <c r="K22" s="20">
        <f t="shared" si="0"/>
        <v>4571258618492.599</v>
      </c>
      <c r="L22" s="29">
        <f t="shared" si="0"/>
        <v>29832083333333.332</v>
      </c>
      <c r="M22" s="29">
        <f t="shared" si="0"/>
        <v>11833946828420.293</v>
      </c>
    </row>
    <row r="23" spans="5:13" ht="12.75">
      <c r="E23" s="23">
        <v>180</v>
      </c>
      <c r="F23" s="27">
        <f t="shared" si="0"/>
        <v>9288750000000</v>
      </c>
      <c r="G23" s="27">
        <f t="shared" si="0"/>
        <v>5603785297376.311</v>
      </c>
      <c r="H23" s="28">
        <f t="shared" si="0"/>
        <v>105797916666666.67</v>
      </c>
      <c r="I23" s="28">
        <f t="shared" si="0"/>
        <v>51957887950388.74</v>
      </c>
      <c r="J23" s="20">
        <f t="shared" si="0"/>
        <v>70624375000000</v>
      </c>
      <c r="K23" s="20">
        <f t="shared" si="0"/>
        <v>675692435844.255</v>
      </c>
      <c r="L23" s="29">
        <f t="shared" si="0"/>
        <v>31409583333333.332</v>
      </c>
      <c r="M23" s="29">
        <f t="shared" si="0"/>
        <v>8271516695683.425</v>
      </c>
    </row>
    <row r="24" spans="5:13" ht="12.75">
      <c r="E24" s="23">
        <v>240</v>
      </c>
      <c r="F24" s="27">
        <f t="shared" si="0"/>
        <v>9808750000000</v>
      </c>
      <c r="G24" s="27">
        <f t="shared" si="0"/>
        <v>6014689640976.725</v>
      </c>
      <c r="H24" s="28">
        <f t="shared" si="0"/>
        <v>105172500000000</v>
      </c>
      <c r="I24" s="28">
        <f t="shared" si="0"/>
        <v>24987284720979.04</v>
      </c>
      <c r="J24" s="20">
        <f t="shared" si="0"/>
        <v>88308750000000</v>
      </c>
      <c r="K24" s="20">
        <f t="shared" si="0"/>
        <v>2461033101884.537</v>
      </c>
      <c r="L24" s="29">
        <f t="shared" si="0"/>
        <v>39871666666666.664</v>
      </c>
      <c r="M24" s="29">
        <f t="shared" si="0"/>
        <v>17202958959716.7</v>
      </c>
    </row>
    <row r="25" spans="5:13" ht="12.75">
      <c r="E25" s="23">
        <v>300</v>
      </c>
      <c r="F25" s="27">
        <f t="shared" si="0"/>
        <v>10533333333333.334</v>
      </c>
      <c r="G25" s="27">
        <f t="shared" si="0"/>
        <v>6849362721959.591</v>
      </c>
      <c r="H25" s="28">
        <f t="shared" si="0"/>
        <v>113370416666666.67</v>
      </c>
      <c r="I25" s="28">
        <f t="shared" si="0"/>
        <v>46187466884935.62</v>
      </c>
      <c r="J25" s="20">
        <f t="shared" si="0"/>
        <v>81835625000000</v>
      </c>
      <c r="K25" s="20">
        <f t="shared" si="0"/>
        <v>1937357252805.9968</v>
      </c>
      <c r="L25" s="29">
        <f t="shared" si="0"/>
        <v>38180833333333.336</v>
      </c>
      <c r="M25" s="29">
        <f t="shared" si="0"/>
        <v>15026942747389.885</v>
      </c>
    </row>
    <row r="26" spans="5:13" ht="12.75">
      <c r="E26" s="23">
        <v>360</v>
      </c>
      <c r="F26" s="27">
        <f>F13/(2*10^-9)</f>
        <v>11429166666666.666</v>
      </c>
      <c r="G26" s="27">
        <f aca="true" t="shared" si="2" ref="G26:M26">G13/(2*10^-9)</f>
        <v>7631412306243.11</v>
      </c>
      <c r="H26" s="28">
        <f t="shared" si="2"/>
        <v>115180000000000</v>
      </c>
      <c r="I26" s="28">
        <f t="shared" si="2"/>
        <v>47151331707791.48</v>
      </c>
      <c r="J26" s="20">
        <f t="shared" si="2"/>
        <v>83341875000000</v>
      </c>
      <c r="K26" s="20">
        <f t="shared" si="2"/>
        <v>4171166278752.2627</v>
      </c>
      <c r="L26" s="29">
        <f t="shared" si="2"/>
        <v>41966666666666.664</v>
      </c>
      <c r="M26" s="29">
        <f t="shared" si="2"/>
        <v>17093046477406.768</v>
      </c>
    </row>
    <row r="27" ht="12.75">
      <c r="I27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2007-10-26T21:43:13Z</dcterms:modified>
  <cp:category/>
  <cp:version/>
  <cp:contentType/>
  <cp:contentStatus/>
</cp:coreProperties>
</file>